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тодическая\Учебные планы новое\"/>
    </mc:Choice>
  </mc:AlternateContent>
  <xr:revisionPtr revIDLastSave="0" documentId="13_ncr:1_{5774BFB1-015C-4856-8CFA-DB9C9F11A151}" xr6:coauthVersionLast="47" xr6:coauthVersionMax="47" xr10:uidLastSave="{00000000-0000-0000-0000-000000000000}"/>
  <bookViews>
    <workbookView xWindow="9930" yWindow="4215" windowWidth="15750" windowHeight="11385" tabRatio="911" xr2:uid="{00000000-000D-0000-FFFF-FFFF00000000}"/>
  </bookViews>
  <sheets>
    <sheet name="уч.план ТППЖП 9 кл. 2023г" sheetId="22" r:id="rId1"/>
    <sheet name=" Свод ТППЖП 9 кл" sheetId="23" r:id="rId2"/>
    <sheet name=" Кален.граф. ТППЖП 9кл" sheetId="2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8" i="22" l="1"/>
  <c r="L38" i="22"/>
  <c r="M38" i="22"/>
  <c r="N38" i="22"/>
  <c r="O38" i="22"/>
  <c r="P38" i="22"/>
  <c r="Q38" i="22"/>
  <c r="R38" i="22"/>
  <c r="S38" i="22"/>
  <c r="AK38" i="22"/>
  <c r="AL38" i="22"/>
  <c r="AM38" i="22"/>
  <c r="AN38" i="22"/>
  <c r="AO38" i="22"/>
  <c r="AP38" i="22"/>
  <c r="AQ38" i="22"/>
  <c r="AJ38" i="22"/>
  <c r="AE38" i="22"/>
  <c r="AF38" i="22"/>
  <c r="AG38" i="22"/>
  <c r="AH38" i="22"/>
  <c r="AI38" i="22"/>
  <c r="AD38" i="22"/>
  <c r="K38" i="22"/>
  <c r="I12" i="23"/>
  <c r="E14" i="23"/>
  <c r="AK57" i="22"/>
  <c r="S57" i="22"/>
  <c r="N57" i="22"/>
  <c r="O57" i="22"/>
  <c r="T57" i="22"/>
  <c r="U38" i="22"/>
  <c r="X38" i="22"/>
  <c r="AJ57" i="22"/>
  <c r="AE65" i="22"/>
  <c r="AF65" i="22"/>
  <c r="AG65" i="22"/>
  <c r="AH65" i="22"/>
  <c r="AI65" i="22"/>
  <c r="AJ65" i="22"/>
  <c r="AK65" i="22"/>
  <c r="AL65" i="22"/>
  <c r="AM65" i="22"/>
  <c r="AN65" i="22"/>
  <c r="AO65" i="22"/>
  <c r="AP65" i="22"/>
  <c r="AQ65" i="22"/>
  <c r="AR65" i="22"/>
  <c r="AD65" i="22"/>
  <c r="AE66" i="22"/>
  <c r="AF66" i="22"/>
  <c r="AG66" i="22"/>
  <c r="AH66" i="22"/>
  <c r="AI66" i="22"/>
  <c r="AJ66" i="22"/>
  <c r="AK66" i="22"/>
  <c r="AL66" i="22"/>
  <c r="AM66" i="22"/>
  <c r="AN66" i="22"/>
  <c r="AO66" i="22"/>
  <c r="AP66" i="22"/>
  <c r="AQ66" i="22"/>
  <c r="AR66" i="22"/>
  <c r="AD66" i="22"/>
  <c r="AG57" i="22"/>
  <c r="AE57" i="22"/>
  <c r="AD57" i="22"/>
  <c r="AO53" i="22" l="1"/>
  <c r="AI47" i="22"/>
  <c r="AK53" i="22"/>
  <c r="AL53" i="22"/>
  <c r="AM53" i="22"/>
  <c r="AN53" i="22"/>
  <c r="AP53" i="22"/>
  <c r="AQ53" i="22"/>
  <c r="AR53" i="22"/>
  <c r="AJ53" i="22"/>
  <c r="AE47" i="22"/>
  <c r="AF47" i="22"/>
  <c r="AG47" i="22"/>
  <c r="AH47" i="22"/>
  <c r="AJ47" i="22"/>
  <c r="AK47" i="22"/>
  <c r="AL47" i="22"/>
  <c r="AM47" i="22"/>
  <c r="AN47" i="22"/>
  <c r="AO47" i="22"/>
  <c r="AP47" i="22"/>
  <c r="AQ47" i="22"/>
  <c r="AD47" i="22"/>
  <c r="Y38" i="22" l="1"/>
  <c r="K36" i="22"/>
  <c r="K33" i="22"/>
  <c r="K28" i="22"/>
  <c r="M53" i="22"/>
  <c r="N53" i="22"/>
  <c r="O53" i="22"/>
  <c r="P53" i="22"/>
  <c r="Q53" i="22"/>
  <c r="R53" i="22"/>
  <c r="S53" i="22"/>
  <c r="T53" i="22"/>
  <c r="U53" i="22"/>
  <c r="V53" i="22"/>
  <c r="W53" i="22"/>
  <c r="X53" i="22"/>
  <c r="Y53" i="22"/>
  <c r="Z53" i="22"/>
  <c r="AA53" i="22"/>
  <c r="AB53" i="22"/>
  <c r="AC53" i="22"/>
  <c r="AD53" i="22"/>
  <c r="AE53" i="22"/>
  <c r="AF53" i="22"/>
  <c r="AG53" i="22"/>
  <c r="AH53" i="22"/>
  <c r="AI53" i="22"/>
  <c r="L53" i="22"/>
  <c r="L57" i="22"/>
  <c r="M57" i="22"/>
  <c r="P57" i="22"/>
  <c r="Q57" i="22"/>
  <c r="R57" i="22"/>
  <c r="U57" i="22"/>
  <c r="V57" i="22"/>
  <c r="W57" i="22"/>
  <c r="X57" i="22"/>
  <c r="Y57" i="22"/>
  <c r="Z57" i="22"/>
  <c r="AA57" i="22"/>
  <c r="AB57" i="22"/>
  <c r="AC57" i="22"/>
  <c r="AF57" i="22"/>
  <c r="AH57" i="22"/>
  <c r="AI57" i="22"/>
  <c r="AL57" i="22"/>
  <c r="AM57" i="22"/>
  <c r="AN57" i="22"/>
  <c r="AO57" i="22"/>
  <c r="AP57" i="22"/>
  <c r="AQ57" i="22"/>
  <c r="AR57" i="22"/>
  <c r="K39" i="22" l="1"/>
  <c r="K24" i="22"/>
  <c r="AB38" i="22" l="1"/>
  <c r="AC38" i="22"/>
  <c r="AF37" i="22"/>
  <c r="AJ37" i="22"/>
  <c r="AK37" i="22"/>
  <c r="AL37" i="22"/>
  <c r="AM37" i="22"/>
  <c r="AN37" i="22"/>
  <c r="AO37" i="22"/>
  <c r="AP37" i="22"/>
  <c r="AQ37" i="22"/>
  <c r="AB47" i="22"/>
  <c r="AC47" i="22"/>
  <c r="AR47" i="22"/>
  <c r="AR37" i="22" s="1"/>
  <c r="AA38" i="22"/>
  <c r="AI37" i="22" l="1"/>
  <c r="AH37" i="22"/>
  <c r="AG37" i="22"/>
  <c r="AC37" i="22"/>
  <c r="AE37" i="22"/>
  <c r="AD37" i="22"/>
  <c r="AB37" i="22"/>
  <c r="AR31" i="22"/>
  <c r="AQ31" i="22"/>
  <c r="AP31" i="22"/>
  <c r="AO31" i="22"/>
  <c r="AN31" i="22"/>
  <c r="AM31" i="22"/>
  <c r="AR24" i="22"/>
  <c r="AQ24" i="22"/>
  <c r="AP24" i="22"/>
  <c r="AO24" i="22"/>
  <c r="AN24" i="22"/>
  <c r="AM24" i="22"/>
  <c r="AM64" i="22" s="1"/>
  <c r="AR8" i="22"/>
  <c r="AQ8" i="22"/>
  <c r="AP8" i="22"/>
  <c r="AO8" i="22"/>
  <c r="AN8" i="22"/>
  <c r="AM8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M9" i="22"/>
  <c r="K9" i="22" s="1"/>
  <c r="K8" i="22" s="1"/>
  <c r="AN64" i="22" l="1"/>
  <c r="AN62" i="22" s="1"/>
  <c r="AO64" i="22"/>
  <c r="AO62" i="22" s="1"/>
  <c r="AQ64" i="22"/>
  <c r="AQ62" i="22" s="1"/>
  <c r="AM62" i="22"/>
  <c r="AP64" i="22"/>
  <c r="AP62" i="22" s="1"/>
  <c r="AR64" i="22"/>
  <c r="AR62" i="22" s="1"/>
  <c r="AR68" i="22" l="1"/>
  <c r="AO68" i="22"/>
  <c r="I8" i="23"/>
  <c r="I6" i="23" l="1"/>
  <c r="L8" i="22" l="1"/>
  <c r="Z47" i="22"/>
  <c r="Y47" i="22"/>
  <c r="X47" i="22"/>
  <c r="W47" i="22"/>
  <c r="V47" i="22"/>
  <c r="U47" i="22"/>
  <c r="Z38" i="22"/>
  <c r="W38" i="22"/>
  <c r="V38" i="22"/>
  <c r="Z31" i="22"/>
  <c r="Y31" i="22"/>
  <c r="X31" i="22"/>
  <c r="W31" i="22"/>
  <c r="V31" i="22"/>
  <c r="U31" i="22"/>
  <c r="Z24" i="22"/>
  <c r="Y24" i="22"/>
  <c r="X24" i="22"/>
  <c r="W24" i="22"/>
  <c r="V24" i="22"/>
  <c r="U24" i="22"/>
  <c r="Z8" i="22"/>
  <c r="Y8" i="22"/>
  <c r="X8" i="22"/>
  <c r="W8" i="22"/>
  <c r="V8" i="22"/>
  <c r="U8" i="22"/>
  <c r="N8" i="22"/>
  <c r="O8" i="22"/>
  <c r="P8" i="22"/>
  <c r="Q8" i="22"/>
  <c r="R8" i="22"/>
  <c r="S8" i="22"/>
  <c r="T8" i="22"/>
  <c r="AA8" i="22"/>
  <c r="AB8" i="22"/>
  <c r="AC8" i="22"/>
  <c r="AD8" i="22"/>
  <c r="AE8" i="22"/>
  <c r="AF8" i="22"/>
  <c r="AG8" i="22"/>
  <c r="AH8" i="22"/>
  <c r="AI8" i="22"/>
  <c r="AJ8" i="22"/>
  <c r="AK8" i="22"/>
  <c r="AL8" i="22"/>
  <c r="K61" i="22"/>
  <c r="K56" i="22"/>
  <c r="K52" i="22"/>
  <c r="K47" i="22" s="1"/>
  <c r="K51" i="22"/>
  <c r="AA47" i="22"/>
  <c r="AA37" i="22" s="1"/>
  <c r="T47" i="22"/>
  <c r="S47" i="22"/>
  <c r="R47" i="22"/>
  <c r="Q47" i="22"/>
  <c r="P47" i="22"/>
  <c r="P37" i="22" s="1"/>
  <c r="O47" i="22"/>
  <c r="N47" i="22"/>
  <c r="L47" i="22"/>
  <c r="M46" i="22"/>
  <c r="L31" i="22"/>
  <c r="K35" i="22"/>
  <c r="AL31" i="22"/>
  <c r="AK31" i="22"/>
  <c r="AJ31" i="22"/>
  <c r="AI31" i="22"/>
  <c r="AH31" i="22"/>
  <c r="AH64" i="22" s="1"/>
  <c r="AG31" i="22"/>
  <c r="AF31" i="22"/>
  <c r="AE31" i="22"/>
  <c r="AD31" i="22"/>
  <c r="AC31" i="22"/>
  <c r="AB31" i="22"/>
  <c r="AA31" i="22"/>
  <c r="T31" i="22"/>
  <c r="S31" i="22"/>
  <c r="R31" i="22"/>
  <c r="Q31" i="22"/>
  <c r="O31" i="22"/>
  <c r="N31" i="22"/>
  <c r="AL24" i="22"/>
  <c r="AK24" i="22"/>
  <c r="AJ24" i="22"/>
  <c r="AI24" i="22"/>
  <c r="AH24" i="22"/>
  <c r="AG24" i="22"/>
  <c r="AF24" i="22"/>
  <c r="AE24" i="22"/>
  <c r="AD24" i="22"/>
  <c r="AC24" i="22"/>
  <c r="AB24" i="22"/>
  <c r="AA24" i="22"/>
  <c r="T24" i="22"/>
  <c r="S24" i="22"/>
  <c r="R24" i="22"/>
  <c r="Q24" i="22"/>
  <c r="P24" i="22"/>
  <c r="O24" i="22"/>
  <c r="N24" i="22"/>
  <c r="L24" i="22"/>
  <c r="AI64" i="22" l="1"/>
  <c r="R37" i="22"/>
  <c r="R62" i="22" s="1"/>
  <c r="V37" i="22"/>
  <c r="W37" i="22"/>
  <c r="W68" i="22" s="1"/>
  <c r="AC68" i="22"/>
  <c r="Q37" i="22"/>
  <c r="Q62" i="22" s="1"/>
  <c r="AJ64" i="22"/>
  <c r="AJ62" i="22" s="1"/>
  <c r="AK64" i="22"/>
  <c r="AK62" i="22" s="1"/>
  <c r="AL64" i="22"/>
  <c r="AL62" i="22" s="1"/>
  <c r="AC64" i="22"/>
  <c r="AE64" i="22"/>
  <c r="AE62" i="22" s="1"/>
  <c r="AF64" i="22"/>
  <c r="Z37" i="22"/>
  <c r="AB64" i="22"/>
  <c r="AD64" i="22"/>
  <c r="AD62" i="22" s="1"/>
  <c r="AG64" i="22"/>
  <c r="AG62" i="22" s="1"/>
  <c r="L37" i="22"/>
  <c r="L62" i="22" s="1"/>
  <c r="N37" i="22"/>
  <c r="N62" i="22" s="1"/>
  <c r="O37" i="22"/>
  <c r="O62" i="22" s="1"/>
  <c r="Y37" i="22"/>
  <c r="Y64" i="22" s="1"/>
  <c r="Y62" i="22" s="1"/>
  <c r="U37" i="22"/>
  <c r="U64" i="22" s="1"/>
  <c r="U62" i="22" s="1"/>
  <c r="X37" i="22"/>
  <c r="X64" i="22" s="1"/>
  <c r="X62" i="22" s="1"/>
  <c r="T37" i="22"/>
  <c r="T62" i="22" s="1"/>
  <c r="S37" i="22"/>
  <c r="S62" i="22" s="1"/>
  <c r="K53" i="22"/>
  <c r="K37" i="22" s="1"/>
  <c r="Z64" i="22"/>
  <c r="Z62" i="22" s="1"/>
  <c r="P62" i="22"/>
  <c r="K31" i="22"/>
  <c r="AH62" i="22"/>
  <c r="AA64" i="22"/>
  <c r="AA62" i="22" s="1"/>
  <c r="M8" i="22"/>
  <c r="M24" i="22"/>
  <c r="M47" i="22"/>
  <c r="M37" i="22" s="1"/>
  <c r="M31" i="22"/>
  <c r="K62" i="22" l="1"/>
  <c r="AB62" i="22"/>
  <c r="M62" i="22"/>
  <c r="W62" i="22"/>
  <c r="W64" i="22"/>
  <c r="AL68" i="22"/>
  <c r="AF68" i="22"/>
  <c r="AF62" i="22"/>
  <c r="AC62" i="22"/>
  <c r="Z68" i="22"/>
  <c r="V62" i="22"/>
  <c r="V64" i="22"/>
  <c r="AI68" i="22"/>
  <c r="AI62" i="22"/>
</calcChain>
</file>

<file path=xl/sharedStrings.xml><?xml version="1.0" encoding="utf-8"?>
<sst xmlns="http://schemas.openxmlformats.org/spreadsheetml/2006/main" count="925" uniqueCount="330">
  <si>
    <t>Индекс</t>
  </si>
  <si>
    <t>Наименование циклов, разделов, дисциплин, профессиональных модулей, МДК, практик</t>
  </si>
  <si>
    <t>Формы промежуточной аттестации</t>
  </si>
  <si>
    <t>1 курс</t>
  </si>
  <si>
    <t>2 курс</t>
  </si>
  <si>
    <t>Физическая культура</t>
  </si>
  <si>
    <t>ОП.00</t>
  </si>
  <si>
    <t>ОП.01</t>
  </si>
  <si>
    <t>ОП.02</t>
  </si>
  <si>
    <t>Безопасность жизнедеятельности</t>
  </si>
  <si>
    <t>Государственная итоговая аттестация</t>
  </si>
  <si>
    <t>Всего:</t>
  </si>
  <si>
    <t>Промежуточная аттестация</t>
  </si>
  <si>
    <t>ГИА.00</t>
  </si>
  <si>
    <t>УП.02</t>
  </si>
  <si>
    <t>1С</t>
  </si>
  <si>
    <t>2С</t>
  </si>
  <si>
    <t>3С</t>
  </si>
  <si>
    <t>4С</t>
  </si>
  <si>
    <t>Учебная практика</t>
  </si>
  <si>
    <t>Учебной практики</t>
  </si>
  <si>
    <t>Дисциплин и МДК</t>
  </si>
  <si>
    <t>Зачетов</t>
  </si>
  <si>
    <t>Основы финансовой грамотности</t>
  </si>
  <si>
    <t>ПМ.01</t>
  </si>
  <si>
    <t>ПМ.02</t>
  </si>
  <si>
    <t>УП.01</t>
  </si>
  <si>
    <t>ПП.01</t>
  </si>
  <si>
    <t>Э(м)</t>
  </si>
  <si>
    <t>Экзамен по модулю</t>
  </si>
  <si>
    <t>Производственной практики (по профилю специальности)</t>
  </si>
  <si>
    <t>Экзаменов</t>
  </si>
  <si>
    <t>Дифф.зачетов</t>
  </si>
  <si>
    <t>Самостоятельная учебная работа</t>
  </si>
  <si>
    <t>Во взаимодействии с преподавателем</t>
  </si>
  <si>
    <t>В том числе по учебным дисциплинам и МДК</t>
  </si>
  <si>
    <t>лаб.и  практические занятия</t>
  </si>
  <si>
    <t>Практика</t>
  </si>
  <si>
    <t>Консультации</t>
  </si>
  <si>
    <t>курсовые работы, индивидульные проекты</t>
  </si>
  <si>
    <t>Объем образовательной программы в академических часах</t>
  </si>
  <si>
    <t>Всего</t>
  </si>
  <si>
    <t>в том числе практической подготовки</t>
  </si>
  <si>
    <t>1 семестр</t>
  </si>
  <si>
    <t>Самостоятельная учебная  работа</t>
  </si>
  <si>
    <t>3 семестр</t>
  </si>
  <si>
    <t>Образовательная учебная работа</t>
  </si>
  <si>
    <t>Иностранный язык в профессиональной деятельности</t>
  </si>
  <si>
    <t>ОП.04</t>
  </si>
  <si>
    <t>ПП.02</t>
  </si>
  <si>
    <t>Производственная практика</t>
  </si>
  <si>
    <t>3. Сводные данные по бюджету времени (в неделях)</t>
  </si>
  <si>
    <t xml:space="preserve">Курсы </t>
  </si>
  <si>
    <t>Обучение по дисциплинам и междисциплинарным курсам</t>
  </si>
  <si>
    <t xml:space="preserve">Учебная практика </t>
  </si>
  <si>
    <t xml:space="preserve">Промежуточная аттестация </t>
  </si>
  <si>
    <t xml:space="preserve">Государственная итоговая аттестация </t>
  </si>
  <si>
    <t xml:space="preserve">Каникулы </t>
  </si>
  <si>
    <t xml:space="preserve">Всего </t>
  </si>
  <si>
    <t xml:space="preserve">курс </t>
  </si>
  <si>
    <t>СГ.00</t>
  </si>
  <si>
    <t>Социально- гуманитарный цикл</t>
  </si>
  <si>
    <t>СГ.01</t>
  </si>
  <si>
    <t>История России</t>
  </si>
  <si>
    <t>СГ.02</t>
  </si>
  <si>
    <t>СГ.03</t>
  </si>
  <si>
    <t>СГ.04</t>
  </si>
  <si>
    <t>СГ.05</t>
  </si>
  <si>
    <t>Основы бережливого производства</t>
  </si>
  <si>
    <t>теоретические занятия</t>
  </si>
  <si>
    <t>Общепрофессиональный цикл</t>
  </si>
  <si>
    <t>Профессиональный цикл</t>
  </si>
  <si>
    <t>П.00</t>
  </si>
  <si>
    <t>ПМ.03</t>
  </si>
  <si>
    <t>МДК 02.01</t>
  </si>
  <si>
    <t>МДК 01.01</t>
  </si>
  <si>
    <t>ПП.03</t>
  </si>
  <si>
    <t>ПМ.04</t>
  </si>
  <si>
    <t>УП.04</t>
  </si>
  <si>
    <t>ПП.04</t>
  </si>
  <si>
    <t>ДЗ</t>
  </si>
  <si>
    <t>КДЗ</t>
  </si>
  <si>
    <t>Э</t>
  </si>
  <si>
    <t>З</t>
  </si>
  <si>
    <t>производственная практика</t>
  </si>
  <si>
    <t xml:space="preserve">производ.практика по профилю специаль ности </t>
  </si>
  <si>
    <t>3 курс</t>
  </si>
  <si>
    <t>5 семестр</t>
  </si>
  <si>
    <t>2 семестр</t>
  </si>
  <si>
    <t>5С</t>
  </si>
  <si>
    <t>6С</t>
  </si>
  <si>
    <t xml:space="preserve">Производственной практики </t>
  </si>
  <si>
    <t>22-27</t>
  </si>
  <si>
    <t>09-14</t>
  </si>
  <si>
    <t>04-09</t>
  </si>
  <si>
    <t>11-16</t>
  </si>
  <si>
    <t>18-23</t>
  </si>
  <si>
    <t>25-30</t>
  </si>
  <si>
    <t>02-07</t>
  </si>
  <si>
    <t>16-21</t>
  </si>
  <si>
    <t>23-28</t>
  </si>
  <si>
    <t>06-11</t>
  </si>
  <si>
    <t>13-18</t>
  </si>
  <si>
    <t>20-25</t>
  </si>
  <si>
    <t>01-06</t>
  </si>
  <si>
    <t>08-13</t>
  </si>
  <si>
    <t>15-20</t>
  </si>
  <si>
    <t>05-10</t>
  </si>
  <si>
    <t>12-17</t>
  </si>
  <si>
    <t>19-24</t>
  </si>
  <si>
    <t>17-22</t>
  </si>
  <si>
    <t>10-15</t>
  </si>
  <si>
    <t>24-29</t>
  </si>
  <si>
    <t>26-31</t>
  </si>
  <si>
    <t>03-08</t>
  </si>
  <si>
    <t>07-12</t>
  </si>
  <si>
    <t>14-19</t>
  </si>
  <si>
    <t>21-26</t>
  </si>
  <si>
    <t>30.12-04.01</t>
  </si>
  <si>
    <t>ГИА</t>
  </si>
  <si>
    <t>Общеобразовательный цикл</t>
  </si>
  <si>
    <t>Литература</t>
  </si>
  <si>
    <t>Обществознание</t>
  </si>
  <si>
    <t>География</t>
  </si>
  <si>
    <t>Информатика</t>
  </si>
  <si>
    <t>Основы безопасности жизнедеятельности</t>
  </si>
  <si>
    <t xml:space="preserve">Физика </t>
  </si>
  <si>
    <t>Химия</t>
  </si>
  <si>
    <t xml:space="preserve">Биология </t>
  </si>
  <si>
    <t>Индивидуальный проект</t>
  </si>
  <si>
    <t>История</t>
  </si>
  <si>
    <t>Математика</t>
  </si>
  <si>
    <t>Иностранный язык</t>
  </si>
  <si>
    <t>ОД.00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</si>
  <si>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</si>
  <si>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</si>
  <si>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</si>
  <si>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</si>
  <si>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</si>
  <si>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</si>
  <si>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</si>
  <si>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</si>
  <si>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</si>
  <si>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</si>
  <si>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</si>
  <si>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</si>
  <si>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</si>
  <si>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ДОД.01</t>
  </si>
  <si>
    <t>ИП.</t>
  </si>
  <si>
    <t>4 семестр</t>
  </si>
  <si>
    <t>Русский язык</t>
  </si>
  <si>
    <t>ОП.03</t>
  </si>
  <si>
    <r>
      <t xml:space="preserve">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Календарный учебный график</t>
    </r>
  </si>
  <si>
    <t>Родной язык</t>
  </si>
  <si>
    <t>4 курс</t>
  </si>
  <si>
    <t>7 семестр</t>
  </si>
  <si>
    <t>8 семестр</t>
  </si>
  <si>
    <t>6 семестр</t>
  </si>
  <si>
    <t>7С</t>
  </si>
  <si>
    <t>8С</t>
  </si>
  <si>
    <t>Автоматизация технологических процессов</t>
  </si>
  <si>
    <t>Прикладные компьютерные программы в профессиональной деятельности</t>
  </si>
  <si>
    <t>МДК.01.02</t>
  </si>
  <si>
    <t>МДК.03.01</t>
  </si>
  <si>
    <t>Обеспечение деятельности структурного подразделения</t>
  </si>
  <si>
    <t>МДК.04.01</t>
  </si>
  <si>
    <t>Организация работы структурного подразделения</t>
  </si>
  <si>
    <t>Выполнение работ по одной или нескольким профессиям рабочих, должностям служащих</t>
  </si>
  <si>
    <t>Экзамен квалификационный</t>
  </si>
  <si>
    <t>Э(кв)</t>
  </si>
  <si>
    <r>
      <rPr>
        <b/>
        <sz val="10"/>
        <color theme="1"/>
        <rFont val="Times New Roman"/>
        <family val="1"/>
        <charset val="204"/>
      </rPr>
      <t>Государственная итоговая аттестация</t>
    </r>
    <r>
      <rPr>
        <sz val="10"/>
        <color theme="1"/>
        <rFont val="Times New Roman"/>
        <family val="1"/>
        <charset val="204"/>
      </rPr>
      <t xml:space="preserve"> по образовательной программе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проводится в форме демонстрационного экзамена и зашиты дипломной работы (проекта)</t>
    </r>
  </si>
  <si>
    <t>Э (м)</t>
  </si>
  <si>
    <t>13ДЗ/4Э/1З</t>
  </si>
  <si>
    <t>СГ.06</t>
  </si>
  <si>
    <t>Коммуникативные технологии в профессиональной деятельности</t>
  </si>
  <si>
    <t>Процессы и аппараты</t>
  </si>
  <si>
    <t>Метрология и стандартизация</t>
  </si>
  <si>
    <t>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</t>
  </si>
  <si>
    <t>Организация технологического процесса производства продукции на автоматизированных технологических линиях из молочного сырья</t>
  </si>
  <si>
    <t>Обеспечение безопасности, прослеживаемости и качества молочной продукции на всех этапах ее производства и обращения на рынке</t>
  </si>
  <si>
    <t>Контроль качества молочного сырья, полуфабрикатов и готовой молочной продукции</t>
  </si>
  <si>
    <t>ОП.05</t>
  </si>
  <si>
    <t>Организация производственной деятельности по профессии 15533 Оператор в производстве кисломолочных и детских молочных продуктов</t>
  </si>
  <si>
    <t>5ДЗ/1Э/1З</t>
  </si>
  <si>
    <t>1  курс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</si>
  <si>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</si>
  <si>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</si>
  <si>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</si>
  <si>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</si>
  <si>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</si>
  <si>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</si>
  <si>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</si>
  <si>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</si>
  <si>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</si>
  <si>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</si>
  <si>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</si>
  <si>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</si>
  <si>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01-07</t>
  </si>
  <si>
    <t>08-14</t>
  </si>
  <si>
    <t>15-21</t>
  </si>
  <si>
    <t>28-05</t>
  </si>
  <si>
    <t>06-12</t>
  </si>
  <si>
    <t>13-19</t>
  </si>
  <si>
    <t>20-26</t>
  </si>
  <si>
    <t>27-02</t>
  </si>
  <si>
    <t>03-09</t>
  </si>
  <si>
    <t>10-16</t>
  </si>
  <si>
    <t>17-23</t>
  </si>
  <si>
    <t>24-30</t>
  </si>
  <si>
    <t>22-28</t>
  </si>
  <si>
    <t>29.12-04.01</t>
  </si>
  <si>
    <t>05-11</t>
  </si>
  <si>
    <t>12-18</t>
  </si>
  <si>
    <t>19-25</t>
  </si>
  <si>
    <t>26-01</t>
  </si>
  <si>
    <t>02-08</t>
  </si>
  <si>
    <t>09-15</t>
  </si>
  <si>
    <t>16-22</t>
  </si>
  <si>
    <t>23-29</t>
  </si>
  <si>
    <t>29-04</t>
  </si>
  <si>
    <t>26--02</t>
  </si>
  <si>
    <t>31-06</t>
  </si>
  <si>
    <t>07-13</t>
  </si>
  <si>
    <t>14-20</t>
  </si>
  <si>
    <t>21-27</t>
  </si>
  <si>
    <t>28-04</t>
  </si>
  <si>
    <t>23-31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</si>
  <si>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</si>
  <si>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</si>
  <si>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</si>
  <si>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</si>
  <si>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</si>
  <si>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</si>
  <si>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</si>
  <si>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</si>
  <si>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</si>
  <si>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</si>
  <si>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</si>
  <si>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</si>
  <si>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</si>
  <si>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</si>
  <si>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</si>
  <si>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</si>
  <si>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</si>
  <si>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</si>
  <si>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</si>
  <si>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</si>
  <si>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</si>
  <si>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</si>
  <si>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</si>
  <si>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</si>
  <si>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</si>
  <si>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</si>
  <si>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</si>
  <si>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</si>
  <si>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</si>
  <si>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</si>
  <si>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</si>
  <si>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</si>
  <si>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</si>
  <si>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</si>
  <si>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</si>
  <si>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</si>
  <si>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</si>
  <si>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</si>
  <si>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</si>
  <si>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</si>
  <si>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</si>
  <si>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</si>
  <si>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</si>
  <si>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</si>
  <si>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</si>
  <si>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</si>
  <si>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</si>
  <si>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</si>
  <si>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</si>
  <si>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</si>
  <si>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</si>
  <si>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</si>
  <si>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т</t>
  </si>
  <si>
    <t>к</t>
  </si>
  <si>
    <t>12па</t>
  </si>
  <si>
    <t>2  курс</t>
  </si>
  <si>
    <t>30-05</t>
  </si>
  <si>
    <t>28-02</t>
  </si>
  <si>
    <t>27-01</t>
  </si>
  <si>
    <t>30-04</t>
  </si>
  <si>
    <t>27--02</t>
  </si>
  <si>
    <t>24-31</t>
  </si>
  <si>
    <t>ПА</t>
  </si>
  <si>
    <t>УП</t>
  </si>
  <si>
    <t>18т</t>
  </si>
  <si>
    <t>пп</t>
  </si>
  <si>
    <t>12ПА</t>
  </si>
  <si>
    <t>3  курс</t>
  </si>
  <si>
    <t>29-03</t>
  </si>
  <si>
    <t>ПП</t>
  </si>
  <si>
    <t>30ПП</t>
  </si>
  <si>
    <t>6пп</t>
  </si>
  <si>
    <t>6ПА</t>
  </si>
  <si>
    <t>4    курс</t>
  </si>
  <si>
    <t>29-05</t>
  </si>
  <si>
    <t>Т</t>
  </si>
  <si>
    <t>18ПП</t>
  </si>
  <si>
    <t>18ПА</t>
  </si>
  <si>
    <t>24ПА</t>
  </si>
  <si>
    <t>12т</t>
  </si>
  <si>
    <t>18УП</t>
  </si>
  <si>
    <t>30т</t>
  </si>
  <si>
    <t>24ПП</t>
  </si>
  <si>
    <t>12ПП</t>
  </si>
  <si>
    <t>24т</t>
  </si>
  <si>
    <t>т- теоретическое обучение</t>
  </si>
  <si>
    <t>т/уп - теоретическое обучение с рассредоточенной учебной практикой</t>
  </si>
  <si>
    <t>пп - производственная практика</t>
  </si>
  <si>
    <t>гиа- государственная итоговая аттестация</t>
  </si>
  <si>
    <t>к - каникулы</t>
  </si>
  <si>
    <t>18к</t>
  </si>
  <si>
    <t xml:space="preserve"> </t>
  </si>
  <si>
    <t>4. План учебного процесса   Специальность 19.02.12 Технология продуктов питания животного происхождения</t>
  </si>
  <si>
    <t xml:space="preserve">Процессы производства цельномолочной продукции на автоматизированных технологических линиях  </t>
  </si>
  <si>
    <t>Процессы производства жидких, пастообразных продуктов, молочных консервов, сухих продуктов детского питания на автоматизированных технологических линиях</t>
  </si>
  <si>
    <t>Процессы производства сливочного масла и продуктов из пахты на автоматизированных технологических линиях</t>
  </si>
  <si>
    <t>Процессы производства сыра и продуктов из сыворотки на автоматизированных технологических линиях</t>
  </si>
  <si>
    <t>МДК.01.03</t>
  </si>
  <si>
    <t>МДК.01.04</t>
  </si>
  <si>
    <t>МДК.01.05</t>
  </si>
  <si>
    <t>КЭ</t>
  </si>
  <si>
    <t>3ДЗ/3Э</t>
  </si>
  <si>
    <t>7ДЗ/4КДЗ/1КЭ/3Э(м)/1Э(кв)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</si>
</sst>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0">
    <xf numFmtId="0" fontId="0" fillId="0" borderId="0" xfId="0"/>
    <xf numFmtId="0" fontId="0" fillId="0" borderId="0" xfId="0" applyAlignment="1">
      <alignment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left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vertical="center" wrapText="1"/>
    </xf>
    <xf numFmtId="0" fontId="1" fillId="4" borderId="45" xfId="0" applyFont="1" applyFill="1" applyBorder="1" applyAlignment="1">
      <alignment vertical="center" wrapText="1"/>
    </xf>
    <xf numFmtId="0" fontId="0" fillId="0" borderId="38" xfId="0" applyBorder="1" applyAlignment="1">
      <alignment wrapText="1"/>
    </xf>
    <xf numFmtId="0" fontId="0" fillId="0" borderId="31" xfId="0" applyBorder="1" applyAlignment="1">
      <alignment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4" borderId="54" xfId="0" applyFont="1" applyFill="1" applyBorder="1" applyAlignment="1">
      <alignment horizontal="center" vertical="center" wrapText="1"/>
    </xf>
    <xf numFmtId="0" fontId="0" fillId="0" borderId="28" xfId="0" applyBorder="1" applyAlignment="1">
      <alignment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4" fillId="0" borderId="41" xfId="0" applyFont="1" applyBorder="1" applyAlignment="1">
      <alignment horizontal="center" vertical="center" textRotation="90" wrapText="1"/>
    </xf>
    <xf numFmtId="0" fontId="1" fillId="0" borderId="55" xfId="0" applyFont="1" applyBorder="1" applyAlignment="1">
      <alignment horizontal="center" vertical="center" wrapText="1"/>
    </xf>
    <xf numFmtId="0" fontId="1" fillId="3" borderId="55" xfId="0" applyFont="1" applyFill="1" applyBorder="1" applyAlignment="1">
      <alignment horizontal="center" vertical="center" wrapText="1"/>
    </xf>
    <xf numFmtId="0" fontId="2" fillId="4" borderId="55" xfId="0" applyFont="1" applyFill="1" applyBorder="1" applyAlignment="1">
      <alignment horizontal="center" vertical="center" wrapText="1"/>
    </xf>
    <xf numFmtId="0" fontId="2" fillId="4" borderId="63" xfId="0" applyFont="1" applyFill="1" applyBorder="1" applyAlignment="1">
      <alignment horizontal="center" vertical="center" wrapText="1"/>
    </xf>
    <xf numFmtId="0" fontId="2" fillId="4" borderId="64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vertical="center" wrapText="1"/>
    </xf>
    <xf numFmtId="0" fontId="1" fillId="4" borderId="63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textRotation="90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vertical="center" wrapText="1"/>
    </xf>
    <xf numFmtId="0" fontId="2" fillId="4" borderId="45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vertical="center" wrapText="1"/>
    </xf>
    <xf numFmtId="0" fontId="2" fillId="4" borderId="41" xfId="0" applyFont="1" applyFill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5" xfId="0" applyBorder="1" applyAlignment="1">
      <alignment horizont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56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wrapText="1"/>
    </xf>
    <xf numFmtId="0" fontId="1" fillId="0" borderId="46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2" fillId="4" borderId="65" xfId="0" applyFont="1" applyFill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55" xfId="0" applyFont="1" applyFill="1" applyBorder="1" applyAlignment="1">
      <alignment horizontal="center" vertical="center" wrapText="1"/>
    </xf>
    <xf numFmtId="0" fontId="1" fillId="4" borderId="57" xfId="0" applyFont="1" applyFill="1" applyBorder="1" applyAlignment="1">
      <alignment horizontal="center" vertical="center" wrapText="1"/>
    </xf>
    <xf numFmtId="0" fontId="1" fillId="4" borderId="56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4" borderId="59" xfId="0" applyFont="1" applyFill="1" applyBorder="1" applyAlignment="1">
      <alignment horizontal="center" vertical="center" wrapText="1"/>
    </xf>
    <xf numFmtId="0" fontId="2" fillId="4" borderId="66" xfId="0" applyFont="1" applyFill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43" xfId="0" applyFont="1" applyBorder="1" applyAlignment="1">
      <alignment horizontal="center" vertical="center" textRotation="90" wrapText="1"/>
    </xf>
    <xf numFmtId="0" fontId="1" fillId="3" borderId="2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15" fillId="5" borderId="55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4" borderId="67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vertical="center" wrapText="1"/>
    </xf>
    <xf numFmtId="0" fontId="2" fillId="4" borderId="69" xfId="0" applyFont="1" applyFill="1" applyBorder="1" applyAlignment="1">
      <alignment horizontal="center" vertical="center" wrapText="1"/>
    </xf>
    <xf numFmtId="0" fontId="4" fillId="4" borderId="68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59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0" fontId="15" fillId="5" borderId="33" xfId="0" applyFont="1" applyFill="1" applyBorder="1" applyAlignment="1">
      <alignment horizontal="center" vertical="center" wrapText="1"/>
    </xf>
    <xf numFmtId="0" fontId="17" fillId="0" borderId="0" xfId="0" applyFont="1"/>
    <xf numFmtId="0" fontId="1" fillId="4" borderId="21" xfId="0" applyFont="1" applyFill="1" applyBorder="1" applyAlignment="1">
      <alignment horizontal="center" vertical="center" wrapText="1"/>
    </xf>
    <xf numFmtId="0" fontId="4" fillId="4" borderId="65" xfId="0" applyFont="1" applyFill="1" applyBorder="1" applyAlignment="1">
      <alignment horizontal="center" vertical="center" wrapText="1"/>
    </xf>
    <xf numFmtId="0" fontId="5" fillId="4" borderId="71" xfId="0" applyFont="1" applyFill="1" applyBorder="1" applyAlignment="1">
      <alignment horizontal="center" vertical="center" wrapText="1"/>
    </xf>
    <xf numFmtId="0" fontId="4" fillId="4" borderId="65" xfId="0" applyFont="1" applyFill="1" applyBorder="1" applyAlignment="1">
      <alignment horizontal="center" wrapText="1"/>
    </xf>
    <xf numFmtId="0" fontId="1" fillId="4" borderId="47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4" borderId="48" xfId="0" applyFont="1" applyFill="1" applyBorder="1" applyAlignment="1">
      <alignment horizontal="center" vertical="center" wrapText="1"/>
    </xf>
    <xf numFmtId="0" fontId="1" fillId="4" borderId="6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wrapText="1"/>
    </xf>
    <xf numFmtId="0" fontId="3" fillId="5" borderId="22" xfId="0" applyFont="1" applyFill="1" applyBorder="1" applyAlignment="1">
      <alignment horizontal="center" wrapText="1"/>
    </xf>
    <xf numFmtId="0" fontId="1" fillId="4" borderId="60" xfId="0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wrapText="1"/>
    </xf>
    <xf numFmtId="0" fontId="1" fillId="3" borderId="3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6" fillId="4" borderId="66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6" fillId="4" borderId="72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6" fillId="4" borderId="59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wrapText="1"/>
    </xf>
    <xf numFmtId="0" fontId="8" fillId="5" borderId="5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22" fillId="4" borderId="63" xfId="0" applyFont="1" applyFill="1" applyBorder="1" applyAlignment="1">
      <alignment horizontal="center" vertical="center" wrapText="1"/>
    </xf>
    <xf numFmtId="0" fontId="21" fillId="4" borderId="6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8" fillId="5" borderId="0" xfId="0" applyFont="1" applyFill="1" applyAlignment="1">
      <alignment wrapText="1"/>
    </xf>
    <xf numFmtId="0" fontId="1" fillId="5" borderId="0" xfId="0" applyFont="1" applyFill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2" fillId="4" borderId="72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25" xfId="0" applyFont="1" applyBorder="1" applyAlignment="1">
      <alignment horizontal="center" wrapText="1"/>
    </xf>
    <xf numFmtId="0" fontId="1" fillId="5" borderId="46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0" xfId="0" applyAlignment="1">
      <alignment horizontal="center"/>
    </xf>
    <xf numFmtId="49" fontId="26" fillId="0" borderId="2" xfId="0" applyNumberFormat="1" applyFont="1" applyBorder="1" applyAlignment="1">
      <alignment horizontal="center" vertical="center" textRotation="90"/>
    </xf>
    <xf numFmtId="49" fontId="2" fillId="0" borderId="4" xfId="0" applyNumberFormat="1" applyFont="1" applyBorder="1" applyAlignment="1">
      <alignment vertical="center" textRotation="90"/>
    </xf>
    <xf numFmtId="0" fontId="26" fillId="0" borderId="8" xfId="0" applyFont="1" applyBorder="1" applyAlignment="1">
      <alignment vertical="center" textRotation="90"/>
    </xf>
    <xf numFmtId="49" fontId="4" fillId="0" borderId="4" xfId="0" applyNumberFormat="1" applyFont="1" applyBorder="1" applyAlignment="1">
      <alignment vertical="center" textRotation="90"/>
    </xf>
    <xf numFmtId="49" fontId="2" fillId="0" borderId="8" xfId="0" applyNumberFormat="1" applyFont="1" applyBorder="1" applyAlignment="1">
      <alignment vertical="center" textRotation="90"/>
    </xf>
    <xf numFmtId="49" fontId="2" fillId="0" borderId="45" xfId="0" applyNumberFormat="1" applyFont="1" applyBorder="1" applyAlignment="1">
      <alignment vertical="center" textRotation="90"/>
    </xf>
    <xf numFmtId="16" fontId="26" fillId="0" borderId="9" xfId="0" applyNumberFormat="1" applyFont="1" applyBorder="1" applyAlignment="1">
      <alignment vertical="center" textRotation="90"/>
    </xf>
    <xf numFmtId="49" fontId="27" fillId="0" borderId="1" xfId="0" applyNumberFormat="1" applyFont="1" applyBorder="1" applyAlignment="1">
      <alignment horizontal="center" shrinkToFit="1"/>
    </xf>
    <xf numFmtId="49" fontId="27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0" fontId="0" fillId="6" borderId="1" xfId="0" applyFill="1" applyBorder="1" applyAlignment="1">
      <alignment horizontal="center" shrinkToFit="1"/>
    </xf>
    <xf numFmtId="0" fontId="0" fillId="0" borderId="4" xfId="0" applyBorder="1" applyAlignment="1">
      <alignment vertical="center" shrinkToFit="1"/>
    </xf>
    <xf numFmtId="0" fontId="29" fillId="0" borderId="4" xfId="0" applyFont="1" applyBorder="1" applyAlignment="1">
      <alignment vertical="center" shrinkToFit="1"/>
    </xf>
    <xf numFmtId="0" fontId="23" fillId="0" borderId="5" xfId="0" applyFont="1" applyBorder="1" applyAlignment="1">
      <alignment vertical="center" shrinkToFit="1"/>
    </xf>
    <xf numFmtId="0" fontId="29" fillId="0" borderId="5" xfId="0" applyFont="1" applyBorder="1" applyAlignment="1">
      <alignment vertical="center" shrinkToFit="1"/>
    </xf>
    <xf numFmtId="0" fontId="0" fillId="0" borderId="4" xfId="0" applyBorder="1" applyAlignment="1">
      <alignment shrinkToFit="1"/>
    </xf>
    <xf numFmtId="0" fontId="0" fillId="0" borderId="5" xfId="0" applyBorder="1" applyAlignment="1">
      <alignment vertical="center" shrinkToFit="1"/>
    </xf>
    <xf numFmtId="0" fontId="0" fillId="0" borderId="1" xfId="0" applyBorder="1" applyAlignment="1">
      <alignment horizontal="center" shrinkToFit="1"/>
    </xf>
    <xf numFmtId="0" fontId="0" fillId="6" borderId="5" xfId="0" applyFill="1" applyBorder="1" applyAlignment="1">
      <alignment shrinkToFit="1"/>
    </xf>
    <xf numFmtId="0" fontId="24" fillId="0" borderId="5" xfId="0" applyFont="1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0" fillId="0" borderId="34" xfId="0" applyFont="1" applyBorder="1" applyAlignment="1">
      <alignment horizontal="justify" vertical="center" wrapText="1"/>
    </xf>
    <xf numFmtId="0" fontId="2" fillId="4" borderId="22" xfId="0" applyFont="1" applyFill="1" applyBorder="1" applyAlignment="1">
      <alignment wrapText="1"/>
    </xf>
    <xf numFmtId="0" fontId="1" fillId="4" borderId="22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3" fillId="0" borderId="2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5" borderId="35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1" fillId="5" borderId="55" xfId="0" applyFont="1" applyFill="1" applyBorder="1" applyAlignment="1">
      <alignment horizontal="center" vertical="center" wrapText="1"/>
    </xf>
    <xf numFmtId="0" fontId="1" fillId="5" borderId="5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5" fillId="4" borderId="68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6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wrapText="1" shrinkToFit="1"/>
    </xf>
    <xf numFmtId="0" fontId="20" fillId="0" borderId="64" xfId="0" applyFont="1" applyBorder="1" applyAlignment="1">
      <alignment wrapText="1"/>
    </xf>
    <xf numFmtId="0" fontId="20" fillId="0" borderId="70" xfId="0" applyFont="1" applyBorder="1" applyAlignment="1">
      <alignment wrapText="1"/>
    </xf>
    <xf numFmtId="0" fontId="4" fillId="4" borderId="29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64" xfId="0" applyFont="1" applyFill="1" applyBorder="1" applyAlignment="1">
      <alignment horizontal="center" vertical="center" wrapText="1"/>
    </xf>
    <xf numFmtId="0" fontId="1" fillId="3" borderId="70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8" fillId="5" borderId="55" xfId="0" applyFont="1" applyFill="1" applyBorder="1" applyAlignment="1">
      <alignment horizontal="center" vertical="center" wrapText="1"/>
    </xf>
    <xf numFmtId="0" fontId="30" fillId="0" borderId="61" xfId="0" applyFont="1" applyBorder="1" applyAlignment="1">
      <alignment horizontal="justify" vertical="center" wrapText="1"/>
    </xf>
    <xf numFmtId="0" fontId="30" fillId="0" borderId="64" xfId="0" applyFont="1" applyBorder="1" applyAlignment="1">
      <alignment horizontal="justify" vertical="center" wrapText="1"/>
    </xf>
    <xf numFmtId="0" fontId="2" fillId="4" borderId="63" xfId="0" applyFont="1" applyFill="1" applyBorder="1" applyAlignment="1">
      <alignment wrapText="1"/>
    </xf>
    <xf numFmtId="0" fontId="2" fillId="4" borderId="64" xfId="0" applyFont="1" applyFill="1" applyBorder="1" applyAlignment="1">
      <alignment wrapText="1"/>
    </xf>
    <xf numFmtId="0" fontId="2" fillId="4" borderId="50" xfId="0" applyFont="1" applyFill="1" applyBorder="1" applyAlignment="1">
      <alignment horizontal="left" vertical="top" wrapText="1"/>
    </xf>
    <xf numFmtId="0" fontId="4" fillId="4" borderId="63" xfId="0" applyFont="1" applyFill="1" applyBorder="1" applyAlignment="1">
      <alignment horizontal="center" vertical="center" wrapText="1"/>
    </xf>
    <xf numFmtId="0" fontId="1" fillId="5" borderId="55" xfId="0" applyFont="1" applyFill="1" applyBorder="1" applyAlignment="1">
      <alignment horizontal="left" vertical="center" wrapText="1"/>
    </xf>
    <xf numFmtId="0" fontId="8" fillId="5" borderId="33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3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wrapText="1"/>
    </xf>
    <xf numFmtId="0" fontId="5" fillId="0" borderId="61" xfId="0" applyFont="1" applyBorder="1" applyAlignment="1">
      <alignment wrapText="1"/>
    </xf>
    <xf numFmtId="0" fontId="5" fillId="0" borderId="64" xfId="0" applyFont="1" applyBorder="1" applyAlignment="1">
      <alignment wrapText="1"/>
    </xf>
    <xf numFmtId="0" fontId="1" fillId="5" borderId="47" xfId="0" applyFont="1" applyFill="1" applyBorder="1" applyAlignment="1">
      <alignment horizontal="center" vertical="center" wrapText="1"/>
    </xf>
    <xf numFmtId="0" fontId="19" fillId="0" borderId="55" xfId="0" applyFont="1" applyBorder="1" applyAlignment="1">
      <alignment vertical="center" wrapText="1"/>
    </xf>
    <xf numFmtId="0" fontId="5" fillId="4" borderId="65" xfId="0" applyFont="1" applyFill="1" applyBorder="1" applyAlignment="1">
      <alignment horizontal="center" vertical="top" wrapText="1"/>
    </xf>
    <xf numFmtId="0" fontId="5" fillId="4" borderId="71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0" fontId="2" fillId="4" borderId="16" xfId="0" applyFont="1" applyFill="1" applyBorder="1" applyAlignment="1">
      <alignment horizontal="justify" vertical="center" wrapText="1"/>
    </xf>
    <xf numFmtId="0" fontId="2" fillId="4" borderId="64" xfId="0" applyFont="1" applyFill="1" applyBorder="1" applyAlignment="1">
      <alignment horizontal="left" vertical="center" wrapText="1"/>
    </xf>
    <xf numFmtId="0" fontId="2" fillId="4" borderId="64" xfId="0" applyFont="1" applyFill="1" applyBorder="1" applyAlignment="1">
      <alignment horizontal="justify" vertical="center" wrapText="1"/>
    </xf>
    <xf numFmtId="0" fontId="2" fillId="4" borderId="61" xfId="0" applyFont="1" applyFill="1" applyBorder="1" applyAlignment="1">
      <alignment horizontal="justify" vertical="center" wrapText="1"/>
    </xf>
    <xf numFmtId="0" fontId="2" fillId="4" borderId="64" xfId="0" applyFont="1" applyFill="1" applyBorder="1" applyAlignment="1">
      <alignment vertical="center" wrapText="1"/>
    </xf>
    <xf numFmtId="0" fontId="2" fillId="4" borderId="70" xfId="0" applyFont="1" applyFill="1" applyBorder="1" applyAlignment="1">
      <alignment vertical="center" wrapText="1"/>
    </xf>
    <xf numFmtId="0" fontId="2" fillId="0" borderId="49" xfId="0" applyFont="1" applyBorder="1" applyAlignment="1">
      <alignment wrapText="1"/>
    </xf>
    <xf numFmtId="0" fontId="2" fillId="4" borderId="70" xfId="0" applyFont="1" applyFill="1" applyBorder="1" applyAlignment="1">
      <alignment horizontal="left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4" fillId="4" borderId="74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wrapText="1"/>
    </xf>
    <xf numFmtId="0" fontId="5" fillId="4" borderId="36" xfId="0" applyFont="1" applyFill="1" applyBorder="1" applyAlignment="1">
      <alignment wrapText="1"/>
    </xf>
    <xf numFmtId="0" fontId="8" fillId="5" borderId="46" xfId="0" applyFont="1" applyFill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4" borderId="70" xfId="0" applyFont="1" applyFill="1" applyBorder="1" applyAlignment="1">
      <alignment wrapText="1"/>
    </xf>
    <xf numFmtId="0" fontId="30" fillId="0" borderId="74" xfId="0" applyFont="1" applyBorder="1" applyAlignment="1">
      <alignment horizontal="justify" vertic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5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7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71" xfId="0" applyFont="1" applyFill="1" applyBorder="1" applyAlignment="1">
      <alignment horizontal="center" vertical="center" wrapText="1"/>
    </xf>
    <xf numFmtId="0" fontId="4" fillId="4" borderId="76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vertical="center" wrapText="1"/>
    </xf>
    <xf numFmtId="0" fontId="8" fillId="5" borderId="20" xfId="0" applyFont="1" applyFill="1" applyBorder="1" applyAlignment="1">
      <alignment horizontal="left" vertical="center" textRotation="90" wrapText="1"/>
    </xf>
    <xf numFmtId="0" fontId="3" fillId="5" borderId="25" xfId="0" applyFont="1" applyFill="1" applyBorder="1" applyAlignment="1">
      <alignment horizontal="left" vertical="center" wrapText="1"/>
    </xf>
    <xf numFmtId="0" fontId="8" fillId="5" borderId="25" xfId="0" applyFont="1" applyFill="1" applyBorder="1" applyAlignment="1">
      <alignment horizontal="left" vertical="center" textRotation="90" wrapText="1"/>
    </xf>
    <xf numFmtId="0" fontId="3" fillId="5" borderId="22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2" fillId="0" borderId="36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0" fontId="0" fillId="0" borderId="33" xfId="0" applyBorder="1" applyAlignment="1">
      <alignment wrapText="1"/>
    </xf>
    <xf numFmtId="0" fontId="1" fillId="0" borderId="5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9" xfId="0" applyFont="1" applyFill="1" applyBorder="1" applyAlignment="1">
      <alignment horizontal="center" vertical="center" textRotation="90" wrapText="1"/>
    </xf>
    <xf numFmtId="0" fontId="4" fillId="2" borderId="56" xfId="0" applyFont="1" applyFill="1" applyBorder="1" applyAlignment="1">
      <alignment horizontal="center" vertical="center" textRotation="90" wrapText="1"/>
    </xf>
    <xf numFmtId="0" fontId="4" fillId="2" borderId="45" xfId="0" applyFont="1" applyFill="1" applyBorder="1" applyAlignment="1">
      <alignment horizontal="center" vertical="center" textRotation="90" wrapText="1"/>
    </xf>
    <xf numFmtId="0" fontId="4" fillId="2" borderId="52" xfId="0" applyFont="1" applyFill="1" applyBorder="1" applyAlignment="1">
      <alignment horizontal="center" vertical="center" textRotation="90" wrapText="1"/>
    </xf>
    <xf numFmtId="0" fontId="4" fillId="2" borderId="44" xfId="0" applyFont="1" applyFill="1" applyBorder="1" applyAlignment="1">
      <alignment horizontal="center" vertical="center" textRotation="90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left" wrapText="1"/>
    </xf>
    <xf numFmtId="0" fontId="2" fillId="0" borderId="31" xfId="0" applyFont="1" applyBorder="1" applyAlignment="1">
      <alignment horizontal="left" wrapText="1"/>
    </xf>
    <xf numFmtId="0" fontId="2" fillId="0" borderId="39" xfId="0" applyFont="1" applyBorder="1" applyAlignment="1">
      <alignment horizontal="left" wrapText="1"/>
    </xf>
    <xf numFmtId="0" fontId="1" fillId="2" borderId="67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65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4" fillId="4" borderId="4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4" fillId="4" borderId="75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textRotation="90" wrapText="1"/>
    </xf>
    <xf numFmtId="0" fontId="1" fillId="4" borderId="49" xfId="0" applyFont="1" applyFill="1" applyBorder="1" applyAlignment="1">
      <alignment horizontal="center" vertical="center" textRotation="90" wrapText="1"/>
    </xf>
    <xf numFmtId="0" fontId="1" fillId="4" borderId="50" xfId="0" applyFont="1" applyFill="1" applyBorder="1" applyAlignment="1">
      <alignment horizontal="center" vertical="center" textRotation="90" wrapText="1"/>
    </xf>
    <xf numFmtId="0" fontId="8" fillId="0" borderId="63" xfId="0" applyFont="1" applyBorder="1" applyAlignment="1">
      <alignment horizontal="center" vertical="center" textRotation="90" wrapText="1"/>
    </xf>
    <xf numFmtId="0" fontId="8" fillId="0" borderId="64" xfId="0" applyFont="1" applyBorder="1" applyAlignment="1">
      <alignment horizontal="center" vertical="center" textRotation="90" wrapText="1"/>
    </xf>
    <xf numFmtId="0" fontId="8" fillId="0" borderId="61" xfId="0" applyFont="1" applyBorder="1" applyAlignment="1">
      <alignment horizontal="center" vertical="center" textRotation="90" wrapText="1"/>
    </xf>
    <xf numFmtId="0" fontId="1" fillId="0" borderId="48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61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textRotation="90" wrapText="1"/>
    </xf>
    <xf numFmtId="0" fontId="2" fillId="2" borderId="50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4" fillId="0" borderId="4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8" fillId="6" borderId="4" xfId="0" applyFont="1" applyFill="1" applyBorder="1" applyAlignment="1">
      <alignment horizontal="center" shrinkToFit="1"/>
    </xf>
    <xf numFmtId="0" fontId="28" fillId="6" borderId="5" xfId="0" applyFont="1" applyFill="1" applyBorder="1" applyAlignment="1">
      <alignment horizontal="center" shrinkToFit="1"/>
    </xf>
    <xf numFmtId="0" fontId="0" fillId="6" borderId="4" xfId="0" applyFill="1" applyBorder="1" applyAlignment="1">
      <alignment horizontal="center" shrinkToFit="1"/>
    </xf>
    <xf numFmtId="0" fontId="0" fillId="6" borderId="5" xfId="0" applyFill="1" applyBorder="1" applyAlignment="1">
      <alignment horizontal="center" shrinkToFit="1"/>
    </xf>
    <xf numFmtId="0" fontId="29" fillId="0" borderId="4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49" fontId="23" fillId="0" borderId="4" xfId="0" applyNumberFormat="1" applyFont="1" applyBorder="1" applyAlignment="1">
      <alignment horizontal="center" vertical="center"/>
    </xf>
    <xf numFmtId="49" fontId="23" fillId="0" borderId="5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center" shrinkToFit="1"/>
    </xf>
    <xf numFmtId="0" fontId="25" fillId="0" borderId="5" xfId="0" applyFont="1" applyBorder="1" applyAlignment="1">
      <alignment horizontal="center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3"/>
  <sheetViews>
    <sheetView tabSelected="1" zoomScale="71" zoomScaleNormal="71" workbookViewId="0">
      <selection activeCell="A9" sqref="A9:A23"/>
    </sheetView>
  </sheetViews>
  <sheetFormatPr defaultColWidth="9.140625" defaultRowHeight="15" x14ac:dyDescent="0.25"/>
  <cols>
    <col min="1" max="1" width="9.5703125" style="1" customWidth="1"/>
    <col min="2" max="2" width="28.7109375" style="1" customWidth="1"/>
    <col min="3" max="3" width="5" style="1" customWidth="1"/>
    <col min="4" max="4" width="4.42578125" style="1" customWidth="1"/>
    <col min="5" max="5" width="5" style="1" customWidth="1"/>
    <col min="6" max="6" width="4.42578125" style="1" customWidth="1"/>
    <col min="7" max="7" width="4.28515625" style="1" customWidth="1"/>
    <col min="8" max="8" width="5.140625" style="1" customWidth="1"/>
    <col min="9" max="9" width="4.42578125" style="1" customWidth="1"/>
    <col min="10" max="10" width="4.85546875" style="1" customWidth="1"/>
    <col min="11" max="11" width="7" style="1" customWidth="1"/>
    <col min="12" max="13" width="5.5703125" style="1" customWidth="1"/>
    <col min="14" max="14" width="5.42578125" style="1" customWidth="1"/>
    <col min="15" max="15" width="5.85546875" style="1" customWidth="1"/>
    <col min="16" max="16" width="4.28515625" style="1" customWidth="1"/>
    <col min="17" max="18" width="4.7109375" style="1" customWidth="1"/>
    <col min="19" max="19" width="5.85546875" style="1" customWidth="1"/>
    <col min="20" max="20" width="4.7109375" style="1" customWidth="1"/>
    <col min="21" max="21" width="4.5703125" style="1" customWidth="1"/>
    <col min="22" max="23" width="3.7109375" style="1" customWidth="1"/>
    <col min="24" max="24" width="4.85546875" style="1" customWidth="1"/>
    <col min="25" max="25" width="3.28515625" style="1" customWidth="1"/>
    <col min="26" max="26" width="3.7109375" style="1" customWidth="1"/>
    <col min="27" max="27" width="4.5703125" style="1" customWidth="1"/>
    <col min="28" max="29" width="3.7109375" style="1" customWidth="1"/>
    <col min="30" max="31" width="4.85546875" style="1" customWidth="1"/>
    <col min="32" max="32" width="3.7109375" style="1" customWidth="1"/>
    <col min="33" max="33" width="4.7109375" style="1" customWidth="1"/>
    <col min="34" max="35" width="3.7109375" style="1" customWidth="1"/>
    <col min="36" max="36" width="5.140625" style="1" customWidth="1"/>
    <col min="37" max="38" width="3.7109375" style="1" customWidth="1"/>
    <col min="39" max="39" width="4.7109375" style="1" customWidth="1"/>
    <col min="40" max="41" width="3.7109375" style="1" customWidth="1"/>
    <col min="42" max="42" width="5.140625" style="1" customWidth="1"/>
    <col min="43" max="44" width="3.7109375" style="1" customWidth="1"/>
    <col min="45" max="16384" width="9.140625" style="1"/>
  </cols>
  <sheetData>
    <row r="1" spans="1:44" ht="15.75" thickBot="1" x14ac:dyDescent="0.3">
      <c r="A1" s="390" t="s">
        <v>319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390"/>
      <c r="AJ1" s="390"/>
      <c r="AK1" s="390"/>
      <c r="AL1" s="390"/>
    </row>
    <row r="2" spans="1:44" ht="25.5" customHeight="1" thickBot="1" x14ac:dyDescent="0.3">
      <c r="A2" s="391" t="s">
        <v>0</v>
      </c>
      <c r="B2" s="394" t="s">
        <v>1</v>
      </c>
      <c r="C2" s="369" t="s">
        <v>2</v>
      </c>
      <c r="D2" s="340"/>
      <c r="E2" s="340"/>
      <c r="F2" s="340"/>
      <c r="G2" s="340"/>
      <c r="H2" s="340"/>
      <c r="I2" s="340"/>
      <c r="J2" s="370"/>
      <c r="K2" s="397" t="s">
        <v>40</v>
      </c>
      <c r="L2" s="398"/>
      <c r="M2" s="398"/>
      <c r="N2" s="398"/>
      <c r="O2" s="398"/>
      <c r="P2" s="398"/>
      <c r="Q2" s="398"/>
      <c r="R2" s="398"/>
      <c r="S2" s="398"/>
      <c r="T2" s="399"/>
      <c r="U2" s="146"/>
      <c r="V2" s="146"/>
      <c r="W2" s="146"/>
      <c r="X2" s="146"/>
      <c r="Y2" s="146"/>
      <c r="Z2" s="14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7"/>
      <c r="AN2" s="337"/>
      <c r="AO2" s="337"/>
      <c r="AP2" s="337"/>
      <c r="AQ2" s="337"/>
      <c r="AR2" s="338"/>
    </row>
    <row r="3" spans="1:44" ht="15.75" customHeight="1" thickBot="1" x14ac:dyDescent="0.3">
      <c r="A3" s="392"/>
      <c r="B3" s="395"/>
      <c r="C3" s="371"/>
      <c r="D3" s="372"/>
      <c r="E3" s="372"/>
      <c r="F3" s="372"/>
      <c r="G3" s="372"/>
      <c r="H3" s="372"/>
      <c r="I3" s="372"/>
      <c r="J3" s="373"/>
      <c r="K3" s="400" t="s">
        <v>41</v>
      </c>
      <c r="L3" s="403" t="s">
        <v>42</v>
      </c>
      <c r="M3" s="406" t="s">
        <v>34</v>
      </c>
      <c r="N3" s="406"/>
      <c r="O3" s="406"/>
      <c r="P3" s="406"/>
      <c r="Q3" s="406"/>
      <c r="R3" s="406"/>
      <c r="S3" s="406"/>
      <c r="T3" s="407"/>
      <c r="U3" s="339" t="s">
        <v>3</v>
      </c>
      <c r="V3" s="340"/>
      <c r="W3" s="340"/>
      <c r="X3" s="340"/>
      <c r="Y3" s="340"/>
      <c r="Z3" s="341"/>
      <c r="AA3" s="339" t="s">
        <v>4</v>
      </c>
      <c r="AB3" s="340"/>
      <c r="AC3" s="340"/>
      <c r="AD3" s="340"/>
      <c r="AE3" s="340"/>
      <c r="AF3" s="341"/>
      <c r="AG3" s="339" t="s">
        <v>86</v>
      </c>
      <c r="AH3" s="340"/>
      <c r="AI3" s="340"/>
      <c r="AJ3" s="340"/>
      <c r="AK3" s="340"/>
      <c r="AL3" s="341"/>
      <c r="AM3" s="339" t="s">
        <v>154</v>
      </c>
      <c r="AN3" s="340"/>
      <c r="AO3" s="340"/>
      <c r="AP3" s="340"/>
      <c r="AQ3" s="340"/>
      <c r="AR3" s="341"/>
    </row>
    <row r="4" spans="1:44" ht="59.25" customHeight="1" thickBot="1" x14ac:dyDescent="0.3">
      <c r="A4" s="392"/>
      <c r="B4" s="395"/>
      <c r="C4" s="371"/>
      <c r="D4" s="372"/>
      <c r="E4" s="372"/>
      <c r="F4" s="372"/>
      <c r="G4" s="372"/>
      <c r="H4" s="372"/>
      <c r="I4" s="372"/>
      <c r="J4" s="373"/>
      <c r="K4" s="401"/>
      <c r="L4" s="404"/>
      <c r="M4" s="408" t="s">
        <v>46</v>
      </c>
      <c r="N4" s="410" t="s">
        <v>35</v>
      </c>
      <c r="O4" s="411"/>
      <c r="P4" s="412"/>
      <c r="Q4" s="412"/>
      <c r="R4" s="412"/>
      <c r="S4" s="412"/>
      <c r="T4" s="413" t="s">
        <v>33</v>
      </c>
      <c r="U4" s="354" t="s">
        <v>43</v>
      </c>
      <c r="V4" s="344" t="s">
        <v>44</v>
      </c>
      <c r="W4" s="346" t="s">
        <v>12</v>
      </c>
      <c r="X4" s="342" t="s">
        <v>88</v>
      </c>
      <c r="Y4" s="344" t="s">
        <v>44</v>
      </c>
      <c r="Z4" s="346" t="s">
        <v>12</v>
      </c>
      <c r="AA4" s="354" t="s">
        <v>45</v>
      </c>
      <c r="AB4" s="344" t="s">
        <v>44</v>
      </c>
      <c r="AC4" s="346" t="s">
        <v>12</v>
      </c>
      <c r="AD4" s="342" t="s">
        <v>149</v>
      </c>
      <c r="AE4" s="344" t="s">
        <v>44</v>
      </c>
      <c r="AF4" s="346" t="s">
        <v>12</v>
      </c>
      <c r="AG4" s="342" t="s">
        <v>87</v>
      </c>
      <c r="AH4" s="344" t="s">
        <v>44</v>
      </c>
      <c r="AI4" s="346" t="s">
        <v>12</v>
      </c>
      <c r="AJ4" s="342" t="s">
        <v>157</v>
      </c>
      <c r="AK4" s="344" t="s">
        <v>44</v>
      </c>
      <c r="AL4" s="346" t="s">
        <v>12</v>
      </c>
      <c r="AM4" s="342" t="s">
        <v>155</v>
      </c>
      <c r="AN4" s="344" t="s">
        <v>44</v>
      </c>
      <c r="AO4" s="346" t="s">
        <v>12</v>
      </c>
      <c r="AP4" s="342" t="s">
        <v>156</v>
      </c>
      <c r="AQ4" s="344" t="s">
        <v>44</v>
      </c>
      <c r="AR4" s="346" t="s">
        <v>12</v>
      </c>
    </row>
    <row r="5" spans="1:44" ht="76.5" customHeight="1" thickBot="1" x14ac:dyDescent="0.3">
      <c r="A5" s="393"/>
      <c r="B5" s="396"/>
      <c r="C5" s="374"/>
      <c r="D5" s="375"/>
      <c r="E5" s="375"/>
      <c r="F5" s="375"/>
      <c r="G5" s="375"/>
      <c r="H5" s="375"/>
      <c r="I5" s="375"/>
      <c r="J5" s="376"/>
      <c r="K5" s="402"/>
      <c r="L5" s="405"/>
      <c r="M5" s="409"/>
      <c r="N5" s="44" t="s">
        <v>69</v>
      </c>
      <c r="O5" s="44" t="s">
        <v>36</v>
      </c>
      <c r="P5" s="55" t="s">
        <v>39</v>
      </c>
      <c r="Q5" s="55" t="s">
        <v>38</v>
      </c>
      <c r="R5" s="55" t="s">
        <v>12</v>
      </c>
      <c r="S5" s="120" t="s">
        <v>37</v>
      </c>
      <c r="T5" s="414"/>
      <c r="U5" s="355"/>
      <c r="V5" s="345"/>
      <c r="W5" s="347"/>
      <c r="X5" s="343"/>
      <c r="Y5" s="345"/>
      <c r="Z5" s="347"/>
      <c r="AA5" s="355"/>
      <c r="AB5" s="345"/>
      <c r="AC5" s="347"/>
      <c r="AD5" s="343"/>
      <c r="AE5" s="345"/>
      <c r="AF5" s="347"/>
      <c r="AG5" s="343"/>
      <c r="AH5" s="345"/>
      <c r="AI5" s="347"/>
      <c r="AJ5" s="343"/>
      <c r="AK5" s="345"/>
      <c r="AL5" s="347"/>
      <c r="AM5" s="343"/>
      <c r="AN5" s="345"/>
      <c r="AO5" s="347"/>
      <c r="AP5" s="343"/>
      <c r="AQ5" s="345"/>
      <c r="AR5" s="347"/>
    </row>
    <row r="6" spans="1:44" ht="15.75" thickBot="1" x14ac:dyDescent="0.3">
      <c r="A6" s="18">
        <v>1</v>
      </c>
      <c r="B6" s="19">
        <v>2</v>
      </c>
      <c r="C6" s="362">
        <v>3</v>
      </c>
      <c r="D6" s="363"/>
      <c r="E6" s="363"/>
      <c r="F6" s="363"/>
      <c r="G6" s="363"/>
      <c r="H6" s="363"/>
      <c r="I6" s="363"/>
      <c r="J6" s="364"/>
      <c r="K6" s="77">
        <v>4</v>
      </c>
      <c r="L6" s="77">
        <v>5</v>
      </c>
      <c r="M6" s="77">
        <v>6</v>
      </c>
      <c r="N6" s="80">
        <v>7</v>
      </c>
      <c r="O6" s="64">
        <v>8</v>
      </c>
      <c r="P6" s="65">
        <v>9</v>
      </c>
      <c r="Q6" s="65">
        <v>10</v>
      </c>
      <c r="R6" s="65">
        <v>11</v>
      </c>
      <c r="S6" s="78">
        <v>12</v>
      </c>
      <c r="T6" s="77">
        <v>13</v>
      </c>
      <c r="U6" s="64">
        <v>14</v>
      </c>
      <c r="V6" s="65">
        <v>15</v>
      </c>
      <c r="W6" s="83">
        <v>16</v>
      </c>
      <c r="X6" s="80">
        <v>17</v>
      </c>
      <c r="Y6" s="81">
        <v>18</v>
      </c>
      <c r="Z6" s="78">
        <v>19</v>
      </c>
      <c r="AA6" s="64">
        <v>14</v>
      </c>
      <c r="AB6" s="65">
        <v>15</v>
      </c>
      <c r="AC6" s="83">
        <v>16</v>
      </c>
      <c r="AD6" s="80">
        <v>17</v>
      </c>
      <c r="AE6" s="81">
        <v>18</v>
      </c>
      <c r="AF6" s="78">
        <v>19</v>
      </c>
      <c r="AG6" s="80">
        <v>20</v>
      </c>
      <c r="AH6" s="65">
        <v>21</v>
      </c>
      <c r="AI6" s="83">
        <v>22</v>
      </c>
      <c r="AJ6" s="80">
        <v>23</v>
      </c>
      <c r="AK6" s="81">
        <v>24</v>
      </c>
      <c r="AL6" s="82">
        <v>25</v>
      </c>
      <c r="AM6" s="80">
        <v>20</v>
      </c>
      <c r="AN6" s="65">
        <v>21</v>
      </c>
      <c r="AO6" s="83">
        <v>22</v>
      </c>
      <c r="AP6" s="80">
        <v>23</v>
      </c>
      <c r="AQ6" s="81">
        <v>24</v>
      </c>
      <c r="AR6" s="82">
        <v>25</v>
      </c>
    </row>
    <row r="7" spans="1:44" ht="15.75" thickBot="1" x14ac:dyDescent="0.3">
      <c r="A7" s="84"/>
      <c r="B7" s="85"/>
      <c r="C7" s="86" t="s">
        <v>15</v>
      </c>
      <c r="D7" s="87" t="s">
        <v>16</v>
      </c>
      <c r="E7" s="86" t="s">
        <v>17</v>
      </c>
      <c r="F7" s="87" t="s">
        <v>18</v>
      </c>
      <c r="G7" s="86" t="s">
        <v>89</v>
      </c>
      <c r="H7" s="87" t="s">
        <v>90</v>
      </c>
      <c r="I7" s="160" t="s">
        <v>158</v>
      </c>
      <c r="J7" s="1" t="s">
        <v>159</v>
      </c>
      <c r="K7" s="45"/>
      <c r="L7" s="77"/>
      <c r="M7" s="77"/>
      <c r="N7" s="64"/>
      <c r="O7" s="64"/>
      <c r="P7" s="65"/>
      <c r="Q7" s="65"/>
      <c r="R7" s="65"/>
      <c r="S7" s="78"/>
      <c r="T7" s="77"/>
      <c r="U7" s="64"/>
      <c r="V7" s="65"/>
      <c r="W7" s="83"/>
      <c r="X7" s="129"/>
      <c r="Y7" s="151"/>
      <c r="Z7" s="130"/>
      <c r="AA7" s="64"/>
      <c r="AB7" s="65"/>
      <c r="AC7" s="83"/>
      <c r="AD7" s="80"/>
      <c r="AE7" s="81"/>
      <c r="AF7" s="78"/>
      <c r="AG7" s="80"/>
      <c r="AH7" s="65"/>
      <c r="AI7" s="83"/>
      <c r="AJ7" s="80"/>
      <c r="AK7" s="81"/>
      <c r="AL7" s="82"/>
      <c r="AM7" s="80"/>
      <c r="AN7" s="65"/>
      <c r="AO7" s="83"/>
      <c r="AP7" s="80"/>
      <c r="AQ7" s="81"/>
      <c r="AR7" s="82"/>
    </row>
    <row r="8" spans="1:44" ht="27" customHeight="1" thickBot="1" x14ac:dyDescent="0.3">
      <c r="A8" s="23" t="s">
        <v>133</v>
      </c>
      <c r="B8" s="24" t="s">
        <v>120</v>
      </c>
      <c r="C8" s="377" t="s">
        <v>172</v>
      </c>
      <c r="D8" s="378"/>
      <c r="E8" s="378"/>
      <c r="F8" s="378"/>
      <c r="G8" s="378"/>
      <c r="H8" s="378"/>
      <c r="I8" s="378"/>
      <c r="J8" s="379"/>
      <c r="K8" s="46">
        <f>SUM(K9:K23)</f>
        <v>1476</v>
      </c>
      <c r="L8" s="137">
        <f>SUM(L9:L23)</f>
        <v>292</v>
      </c>
      <c r="M8" s="46">
        <f>N8+O8+P8+Q8+R8+S8</f>
        <v>1458</v>
      </c>
      <c r="N8" s="23">
        <f t="shared" ref="N8:AL8" si="0">SUM(N9:N23)</f>
        <v>644</v>
      </c>
      <c r="O8" s="98">
        <f t="shared" si="0"/>
        <v>790</v>
      </c>
      <c r="P8" s="98">
        <f t="shared" si="0"/>
        <v>0</v>
      </c>
      <c r="Q8" s="98">
        <f t="shared" si="0"/>
        <v>8</v>
      </c>
      <c r="R8" s="98">
        <f t="shared" si="0"/>
        <v>16</v>
      </c>
      <c r="S8" s="99">
        <f t="shared" si="0"/>
        <v>0</v>
      </c>
      <c r="T8" s="46">
        <f t="shared" si="0"/>
        <v>0</v>
      </c>
      <c r="U8" s="23">
        <f t="shared" ref="U8" si="1">SUM(U9:U23)</f>
        <v>468</v>
      </c>
      <c r="V8" s="98">
        <f t="shared" ref="V8" si="2">SUM(V9:V23)</f>
        <v>0</v>
      </c>
      <c r="W8" s="99">
        <f t="shared" ref="W8" si="3">SUM(W9:W23)</f>
        <v>0</v>
      </c>
      <c r="X8" s="23">
        <f t="shared" ref="X8" si="4">SUM(X9:X23)</f>
        <v>666</v>
      </c>
      <c r="Y8" s="98">
        <f t="shared" ref="Y8" si="5">SUM(Y9:Y23)</f>
        <v>0</v>
      </c>
      <c r="Z8" s="99">
        <f t="shared" ref="Z8" si="6">SUM(Z9:Z23)</f>
        <v>6</v>
      </c>
      <c r="AA8" s="23">
        <f t="shared" si="0"/>
        <v>318</v>
      </c>
      <c r="AB8" s="98">
        <f t="shared" si="0"/>
        <v>0</v>
      </c>
      <c r="AC8" s="99">
        <f t="shared" si="0"/>
        <v>18</v>
      </c>
      <c r="AD8" s="23">
        <f t="shared" si="0"/>
        <v>0</v>
      </c>
      <c r="AE8" s="98">
        <f t="shared" si="0"/>
        <v>0</v>
      </c>
      <c r="AF8" s="99">
        <f t="shared" si="0"/>
        <v>0</v>
      </c>
      <c r="AG8" s="23">
        <f t="shared" si="0"/>
        <v>0</v>
      </c>
      <c r="AH8" s="98">
        <f t="shared" si="0"/>
        <v>0</v>
      </c>
      <c r="AI8" s="99">
        <f t="shared" si="0"/>
        <v>0</v>
      </c>
      <c r="AJ8" s="121">
        <f t="shared" si="0"/>
        <v>0</v>
      </c>
      <c r="AK8" s="98">
        <f t="shared" si="0"/>
        <v>0</v>
      </c>
      <c r="AL8" s="99">
        <f t="shared" si="0"/>
        <v>0</v>
      </c>
      <c r="AM8" s="23">
        <f t="shared" ref="AM8:AR8" si="7">SUM(AM9:AM23)</f>
        <v>0</v>
      </c>
      <c r="AN8" s="98">
        <f t="shared" si="7"/>
        <v>0</v>
      </c>
      <c r="AO8" s="99">
        <f t="shared" si="7"/>
        <v>0</v>
      </c>
      <c r="AP8" s="121">
        <f t="shared" si="7"/>
        <v>0</v>
      </c>
      <c r="AQ8" s="98">
        <f t="shared" si="7"/>
        <v>0</v>
      </c>
      <c r="AR8" s="99">
        <f t="shared" si="7"/>
        <v>0</v>
      </c>
    </row>
    <row r="9" spans="1:44" ht="15.75" customHeight="1" x14ac:dyDescent="0.25">
      <c r="A9" s="257" t="s">
        <v>134</v>
      </c>
      <c r="B9" s="300" t="s">
        <v>150</v>
      </c>
      <c r="C9" s="134"/>
      <c r="D9" s="318" t="s">
        <v>82</v>
      </c>
      <c r="E9" s="319"/>
      <c r="F9" s="318"/>
      <c r="G9" s="318"/>
      <c r="H9" s="318"/>
      <c r="I9" s="318"/>
      <c r="J9" s="241"/>
      <c r="K9" s="268">
        <f>M9+T9</f>
        <v>72</v>
      </c>
      <c r="L9" s="17">
        <v>12</v>
      </c>
      <c r="M9" s="54">
        <f>SUM(N9:S9)</f>
        <v>72</v>
      </c>
      <c r="N9" s="10">
        <v>30</v>
      </c>
      <c r="O9" s="10">
        <v>36</v>
      </c>
      <c r="P9" s="66"/>
      <c r="Q9" s="66">
        <v>2</v>
      </c>
      <c r="R9" s="66">
        <v>4</v>
      </c>
      <c r="S9" s="11"/>
      <c r="T9" s="48"/>
      <c r="U9" s="10">
        <v>30</v>
      </c>
      <c r="V9" s="66"/>
      <c r="W9" s="11"/>
      <c r="X9" s="9">
        <v>36</v>
      </c>
      <c r="Y9" s="66"/>
      <c r="Z9" s="17">
        <v>6</v>
      </c>
      <c r="AA9" s="10"/>
      <c r="AB9" s="66"/>
      <c r="AC9" s="11"/>
      <c r="AD9" s="9"/>
      <c r="AE9" s="66"/>
      <c r="AF9" s="17"/>
      <c r="AG9" s="10"/>
      <c r="AH9" s="66"/>
      <c r="AI9" s="11"/>
      <c r="AJ9" s="9"/>
      <c r="AK9" s="66"/>
      <c r="AL9" s="17"/>
      <c r="AM9" s="10"/>
      <c r="AN9" s="66"/>
      <c r="AO9" s="11"/>
      <c r="AP9" s="9"/>
      <c r="AQ9" s="66"/>
      <c r="AR9" s="17"/>
    </row>
    <row r="10" spans="1:44" ht="21.75" customHeight="1" x14ac:dyDescent="0.25">
      <c r="A10" s="296" t="s">
        <v>135</v>
      </c>
      <c r="B10" s="301" t="s">
        <v>121</v>
      </c>
      <c r="C10" s="147"/>
      <c r="D10" s="163"/>
      <c r="E10" s="320" t="s">
        <v>80</v>
      </c>
      <c r="F10" s="163"/>
      <c r="G10" s="163"/>
      <c r="H10" s="163"/>
      <c r="I10" s="163"/>
      <c r="J10" s="248"/>
      <c r="K10" s="136">
        <v>108</v>
      </c>
      <c r="L10" s="35">
        <v>14</v>
      </c>
      <c r="M10" s="54">
        <f t="shared" ref="M10:M23" si="8">SUM(N10:S10)</f>
        <v>108</v>
      </c>
      <c r="N10" s="2">
        <v>54</v>
      </c>
      <c r="O10" s="2">
        <v>54</v>
      </c>
      <c r="P10" s="37"/>
      <c r="Q10" s="37"/>
      <c r="R10" s="37"/>
      <c r="S10" s="5"/>
      <c r="T10" s="49"/>
      <c r="U10" s="2">
        <v>47</v>
      </c>
      <c r="V10" s="37"/>
      <c r="W10" s="5"/>
      <c r="X10" s="3">
        <v>33</v>
      </c>
      <c r="Y10" s="37"/>
      <c r="Z10" s="35"/>
      <c r="AA10" s="2">
        <v>28</v>
      </c>
      <c r="AB10" s="37"/>
      <c r="AC10" s="5"/>
      <c r="AD10" s="3"/>
      <c r="AE10" s="37"/>
      <c r="AF10" s="35"/>
      <c r="AG10" s="2"/>
      <c r="AH10" s="37"/>
      <c r="AI10" s="5"/>
      <c r="AJ10" s="3"/>
      <c r="AK10" s="37"/>
      <c r="AL10" s="35"/>
      <c r="AM10" s="2"/>
      <c r="AN10" s="37"/>
      <c r="AO10" s="5"/>
      <c r="AP10" s="3"/>
      <c r="AQ10" s="37"/>
      <c r="AR10" s="35"/>
    </row>
    <row r="11" spans="1:44" ht="18.75" customHeight="1" x14ac:dyDescent="0.25">
      <c r="A11" s="296" t="s">
        <v>136</v>
      </c>
      <c r="B11" s="302" t="s">
        <v>130</v>
      </c>
      <c r="C11" s="147"/>
      <c r="D11" s="163" t="s">
        <v>80</v>
      </c>
      <c r="E11" s="320"/>
      <c r="F11" s="163"/>
      <c r="G11" s="163"/>
      <c r="H11" s="163"/>
      <c r="I11" s="163"/>
      <c r="J11" s="248"/>
      <c r="K11" s="269">
        <v>136</v>
      </c>
      <c r="L11" s="35">
        <v>10</v>
      </c>
      <c r="M11" s="54">
        <f t="shared" si="8"/>
        <v>136</v>
      </c>
      <c r="N11" s="2">
        <v>90</v>
      </c>
      <c r="O11" s="2">
        <v>46</v>
      </c>
      <c r="P11" s="37"/>
      <c r="Q11" s="37"/>
      <c r="R11" s="37"/>
      <c r="S11" s="5"/>
      <c r="T11" s="49"/>
      <c r="U11" s="2">
        <v>54</v>
      </c>
      <c r="V11" s="37"/>
      <c r="W11" s="5"/>
      <c r="X11" s="3">
        <v>82</v>
      </c>
      <c r="Y11" s="37"/>
      <c r="Z11" s="35"/>
      <c r="AA11" s="2"/>
      <c r="AB11" s="37"/>
      <c r="AC11" s="5"/>
      <c r="AD11" s="3"/>
      <c r="AE11" s="37"/>
      <c r="AF11" s="35"/>
      <c r="AG11" s="2"/>
      <c r="AH11" s="37"/>
      <c r="AI11" s="5"/>
      <c r="AJ11" s="142"/>
      <c r="AK11" s="37"/>
      <c r="AL11" s="35"/>
      <c r="AM11" s="2"/>
      <c r="AN11" s="37"/>
      <c r="AO11" s="5"/>
      <c r="AP11" s="142"/>
      <c r="AQ11" s="37"/>
      <c r="AR11" s="35"/>
    </row>
    <row r="12" spans="1:44" ht="21.75" customHeight="1" x14ac:dyDescent="0.25">
      <c r="A12" s="297" t="s">
        <v>137</v>
      </c>
      <c r="B12" s="303" t="s">
        <v>122</v>
      </c>
      <c r="C12" s="148"/>
      <c r="D12" s="163" t="s">
        <v>80</v>
      </c>
      <c r="E12" s="321"/>
      <c r="F12" s="163"/>
      <c r="G12" s="163"/>
      <c r="H12" s="163"/>
      <c r="I12" s="163"/>
      <c r="J12" s="266"/>
      <c r="K12" s="269">
        <v>72</v>
      </c>
      <c r="L12" s="36">
        <v>18</v>
      </c>
      <c r="M12" s="54">
        <f t="shared" si="8"/>
        <v>72</v>
      </c>
      <c r="N12" s="14">
        <v>36</v>
      </c>
      <c r="O12" s="14">
        <v>36</v>
      </c>
      <c r="P12" s="15"/>
      <c r="Q12" s="15"/>
      <c r="R12" s="15"/>
      <c r="S12" s="69"/>
      <c r="T12" s="50"/>
      <c r="U12" s="119">
        <v>34</v>
      </c>
      <c r="V12" s="15"/>
      <c r="W12" s="69"/>
      <c r="X12" s="13">
        <v>38</v>
      </c>
      <c r="Y12" s="15"/>
      <c r="Z12" s="36"/>
      <c r="AA12" s="119"/>
      <c r="AB12" s="15"/>
      <c r="AC12" s="69"/>
      <c r="AD12" s="13"/>
      <c r="AE12" s="15"/>
      <c r="AF12" s="36"/>
      <c r="AG12" s="14"/>
      <c r="AH12" s="15"/>
      <c r="AI12" s="69"/>
      <c r="AJ12" s="13"/>
      <c r="AK12" s="15"/>
      <c r="AL12" s="36"/>
      <c r="AM12" s="14"/>
      <c r="AN12" s="15"/>
      <c r="AO12" s="69"/>
      <c r="AP12" s="13"/>
      <c r="AQ12" s="15"/>
      <c r="AR12" s="36"/>
    </row>
    <row r="13" spans="1:44" ht="18.75" customHeight="1" x14ac:dyDescent="0.25">
      <c r="A13" s="296" t="s">
        <v>138</v>
      </c>
      <c r="B13" s="301" t="s">
        <v>123</v>
      </c>
      <c r="C13" s="147"/>
      <c r="D13" s="163"/>
      <c r="E13" s="320" t="s">
        <v>80</v>
      </c>
      <c r="F13" s="163"/>
      <c r="G13" s="163"/>
      <c r="H13" s="163"/>
      <c r="I13" s="163"/>
      <c r="J13" s="248"/>
      <c r="K13" s="136">
        <v>72</v>
      </c>
      <c r="L13" s="35">
        <v>16</v>
      </c>
      <c r="M13" s="54">
        <f t="shared" si="8"/>
        <v>72</v>
      </c>
      <c r="N13" s="2">
        <v>42</v>
      </c>
      <c r="O13" s="2">
        <v>30</v>
      </c>
      <c r="P13" s="37"/>
      <c r="Q13" s="37"/>
      <c r="R13" s="37"/>
      <c r="S13" s="5"/>
      <c r="T13" s="49"/>
      <c r="U13" s="2"/>
      <c r="V13" s="37"/>
      <c r="W13" s="5"/>
      <c r="X13" s="3">
        <v>25</v>
      </c>
      <c r="Y13" s="37"/>
      <c r="Z13" s="35"/>
      <c r="AA13" s="2">
        <v>47</v>
      </c>
      <c r="AB13" s="37"/>
      <c r="AC13" s="5"/>
      <c r="AD13" s="3"/>
      <c r="AE13" s="37"/>
      <c r="AF13" s="35"/>
      <c r="AG13" s="2"/>
      <c r="AH13" s="37"/>
      <c r="AI13" s="5"/>
      <c r="AJ13" s="3"/>
      <c r="AK13" s="37"/>
      <c r="AL13" s="35"/>
      <c r="AM13" s="2"/>
      <c r="AN13" s="37"/>
      <c r="AO13" s="5"/>
      <c r="AP13" s="3"/>
      <c r="AQ13" s="37"/>
      <c r="AR13" s="35"/>
    </row>
    <row r="14" spans="1:44" ht="24" customHeight="1" x14ac:dyDescent="0.25">
      <c r="A14" s="296" t="s">
        <v>139</v>
      </c>
      <c r="B14" s="302" t="s">
        <v>132</v>
      </c>
      <c r="C14" s="147"/>
      <c r="D14" s="163" t="s">
        <v>80</v>
      </c>
      <c r="E14" s="320"/>
      <c r="F14" s="163"/>
      <c r="G14" s="163"/>
      <c r="H14" s="163"/>
      <c r="I14" s="163"/>
      <c r="J14" s="248"/>
      <c r="K14" s="269">
        <v>72</v>
      </c>
      <c r="L14" s="35">
        <v>20</v>
      </c>
      <c r="M14" s="54">
        <f t="shared" si="8"/>
        <v>72</v>
      </c>
      <c r="N14" s="2"/>
      <c r="O14" s="2">
        <v>72</v>
      </c>
      <c r="P14" s="37"/>
      <c r="Q14" s="37"/>
      <c r="R14" s="37"/>
      <c r="S14" s="5"/>
      <c r="T14" s="49"/>
      <c r="U14" s="2">
        <v>32</v>
      </c>
      <c r="V14" s="37"/>
      <c r="W14" s="5"/>
      <c r="X14" s="3">
        <v>40</v>
      </c>
      <c r="Y14" s="37"/>
      <c r="Z14" s="35"/>
      <c r="AA14" s="2"/>
      <c r="AB14" s="37"/>
      <c r="AC14" s="5"/>
      <c r="AD14" s="3"/>
      <c r="AE14" s="37"/>
      <c r="AF14" s="35"/>
      <c r="AG14" s="2"/>
      <c r="AH14" s="37"/>
      <c r="AI14" s="5"/>
      <c r="AJ14" s="142"/>
      <c r="AK14" s="37"/>
      <c r="AL14" s="35"/>
      <c r="AM14" s="2"/>
      <c r="AN14" s="37"/>
      <c r="AO14" s="5"/>
      <c r="AP14" s="142"/>
      <c r="AQ14" s="37"/>
      <c r="AR14" s="35"/>
    </row>
    <row r="15" spans="1:44" ht="15.75" customHeight="1" x14ac:dyDescent="0.25">
      <c r="A15" s="297" t="s">
        <v>140</v>
      </c>
      <c r="B15" s="306" t="s">
        <v>131</v>
      </c>
      <c r="C15" s="148"/>
      <c r="D15" s="162"/>
      <c r="E15" s="321" t="s">
        <v>82</v>
      </c>
      <c r="F15" s="162"/>
      <c r="G15" s="162"/>
      <c r="H15" s="162"/>
      <c r="I15" s="162"/>
      <c r="J15" s="266"/>
      <c r="K15" s="269">
        <v>232</v>
      </c>
      <c r="L15" s="36">
        <v>16</v>
      </c>
      <c r="M15" s="54">
        <f>SUM(N15:S15)</f>
        <v>226</v>
      </c>
      <c r="N15" s="14">
        <v>110</v>
      </c>
      <c r="O15" s="14">
        <v>110</v>
      </c>
      <c r="P15" s="15"/>
      <c r="Q15" s="15">
        <v>2</v>
      </c>
      <c r="R15" s="15">
        <v>4</v>
      </c>
      <c r="S15" s="69"/>
      <c r="T15" s="50"/>
      <c r="U15" s="119">
        <v>56</v>
      </c>
      <c r="V15" s="15"/>
      <c r="W15" s="69"/>
      <c r="X15" s="13">
        <v>112</v>
      </c>
      <c r="Y15" s="15"/>
      <c r="Z15" s="36"/>
      <c r="AA15" s="119">
        <v>58</v>
      </c>
      <c r="AB15" s="15"/>
      <c r="AC15" s="69">
        <v>6</v>
      </c>
      <c r="AD15" s="13"/>
      <c r="AE15" s="15"/>
      <c r="AF15" s="36"/>
      <c r="AG15" s="14"/>
      <c r="AH15" s="15"/>
      <c r="AI15" s="69"/>
      <c r="AJ15" s="13"/>
      <c r="AK15" s="15"/>
      <c r="AL15" s="36"/>
      <c r="AM15" s="14"/>
      <c r="AN15" s="15"/>
      <c r="AO15" s="69"/>
      <c r="AP15" s="13"/>
      <c r="AQ15" s="15"/>
      <c r="AR15" s="36"/>
    </row>
    <row r="16" spans="1:44" ht="21" customHeight="1" x14ac:dyDescent="0.25">
      <c r="A16" s="296" t="s">
        <v>141</v>
      </c>
      <c r="B16" s="303" t="s">
        <v>124</v>
      </c>
      <c r="C16" s="149"/>
      <c r="D16" s="163"/>
      <c r="E16" s="322" t="s">
        <v>80</v>
      </c>
      <c r="F16" s="163"/>
      <c r="G16" s="163"/>
      <c r="H16" s="163"/>
      <c r="I16" s="163"/>
      <c r="J16" s="248"/>
      <c r="K16" s="269">
        <v>108</v>
      </c>
      <c r="L16" s="35">
        <v>32</v>
      </c>
      <c r="M16" s="54">
        <f t="shared" si="8"/>
        <v>108</v>
      </c>
      <c r="N16" s="14">
        <v>10</v>
      </c>
      <c r="O16" s="14">
        <v>98</v>
      </c>
      <c r="P16" s="15"/>
      <c r="Q16" s="15"/>
      <c r="R16" s="15"/>
      <c r="S16" s="69"/>
      <c r="T16" s="50"/>
      <c r="U16" s="14">
        <v>34</v>
      </c>
      <c r="V16" s="15"/>
      <c r="W16" s="69"/>
      <c r="X16" s="13">
        <v>40</v>
      </c>
      <c r="Y16" s="15"/>
      <c r="Z16" s="36"/>
      <c r="AA16" s="14">
        <v>34</v>
      </c>
      <c r="AB16" s="15"/>
      <c r="AC16" s="69"/>
      <c r="AD16" s="13"/>
      <c r="AE16" s="15"/>
      <c r="AF16" s="36"/>
      <c r="AG16" s="14"/>
      <c r="AH16" s="15"/>
      <c r="AI16" s="69"/>
      <c r="AJ16" s="13"/>
      <c r="AK16" s="15"/>
      <c r="AL16" s="36"/>
      <c r="AM16" s="14"/>
      <c r="AN16" s="15"/>
      <c r="AO16" s="69"/>
      <c r="AP16" s="13"/>
      <c r="AQ16" s="15"/>
      <c r="AR16" s="36"/>
    </row>
    <row r="17" spans="1:44" ht="20.25" customHeight="1" x14ac:dyDescent="0.25">
      <c r="A17" s="296" t="s">
        <v>142</v>
      </c>
      <c r="B17" s="304" t="s">
        <v>5</v>
      </c>
      <c r="C17" s="147" t="s">
        <v>83</v>
      </c>
      <c r="D17" s="163" t="s">
        <v>80</v>
      </c>
      <c r="E17" s="320"/>
      <c r="F17" s="163"/>
      <c r="G17" s="163"/>
      <c r="H17" s="163"/>
      <c r="I17" s="163"/>
      <c r="J17" s="248"/>
      <c r="K17" s="136">
        <v>72</v>
      </c>
      <c r="L17" s="35">
        <v>28</v>
      </c>
      <c r="M17" s="54">
        <f t="shared" si="8"/>
        <v>72</v>
      </c>
      <c r="N17" s="2">
        <v>8</v>
      </c>
      <c r="O17" s="2">
        <v>64</v>
      </c>
      <c r="P17" s="37"/>
      <c r="Q17" s="37"/>
      <c r="R17" s="37"/>
      <c r="S17" s="5"/>
      <c r="T17" s="49"/>
      <c r="U17" s="2">
        <v>27</v>
      </c>
      <c r="V17" s="37"/>
      <c r="W17" s="5"/>
      <c r="X17" s="3">
        <v>45</v>
      </c>
      <c r="Y17" s="37"/>
      <c r="Z17" s="35"/>
      <c r="AA17" s="2"/>
      <c r="AB17" s="37"/>
      <c r="AC17" s="5"/>
      <c r="AD17" s="3"/>
      <c r="AE17" s="37"/>
      <c r="AF17" s="35"/>
      <c r="AG17" s="2"/>
      <c r="AH17" s="37"/>
      <c r="AI17" s="5"/>
      <c r="AJ17" s="3"/>
      <c r="AK17" s="37"/>
      <c r="AL17" s="35"/>
      <c r="AM17" s="2"/>
      <c r="AN17" s="37"/>
      <c r="AO17" s="5"/>
      <c r="AP17" s="3"/>
      <c r="AQ17" s="37"/>
      <c r="AR17" s="35"/>
    </row>
    <row r="18" spans="1:44" ht="27" customHeight="1" x14ac:dyDescent="0.25">
      <c r="A18" s="296" t="s">
        <v>143</v>
      </c>
      <c r="B18" s="301" t="s">
        <v>125</v>
      </c>
      <c r="C18" s="147"/>
      <c r="D18" s="163" t="s">
        <v>80</v>
      </c>
      <c r="E18" s="320"/>
      <c r="F18" s="163"/>
      <c r="G18" s="163"/>
      <c r="H18" s="163"/>
      <c r="I18" s="163"/>
      <c r="J18" s="248"/>
      <c r="K18" s="269">
        <v>68</v>
      </c>
      <c r="L18" s="35">
        <v>10</v>
      </c>
      <c r="M18" s="54">
        <f t="shared" si="8"/>
        <v>68</v>
      </c>
      <c r="N18" s="2">
        <v>22</v>
      </c>
      <c r="O18" s="2">
        <v>46</v>
      </c>
      <c r="P18" s="37"/>
      <c r="Q18" s="37"/>
      <c r="R18" s="37"/>
      <c r="S18" s="5"/>
      <c r="T18" s="49"/>
      <c r="U18" s="2">
        <v>32</v>
      </c>
      <c r="V18" s="37"/>
      <c r="W18" s="5"/>
      <c r="X18" s="3">
        <v>36</v>
      </c>
      <c r="Y18" s="37"/>
      <c r="Z18" s="35"/>
      <c r="AA18" s="2"/>
      <c r="AB18" s="37"/>
      <c r="AC18" s="5"/>
      <c r="AD18" s="3"/>
      <c r="AE18" s="37"/>
      <c r="AF18" s="35"/>
      <c r="AG18" s="2"/>
      <c r="AH18" s="37"/>
      <c r="AI18" s="5"/>
      <c r="AJ18" s="142"/>
      <c r="AK18" s="37"/>
      <c r="AL18" s="35"/>
      <c r="AM18" s="2"/>
      <c r="AN18" s="37"/>
      <c r="AO18" s="5"/>
      <c r="AP18" s="142"/>
      <c r="AQ18" s="37"/>
      <c r="AR18" s="35"/>
    </row>
    <row r="19" spans="1:44" ht="21.75" customHeight="1" x14ac:dyDescent="0.25">
      <c r="A19" s="297" t="s">
        <v>144</v>
      </c>
      <c r="B19" s="302" t="s">
        <v>126</v>
      </c>
      <c r="C19" s="148"/>
      <c r="D19" s="163"/>
      <c r="E19" s="321" t="s">
        <v>80</v>
      </c>
      <c r="F19" s="163"/>
      <c r="G19" s="163"/>
      <c r="H19" s="163"/>
      <c r="I19" s="163"/>
      <c r="J19" s="266"/>
      <c r="K19" s="269">
        <v>108</v>
      </c>
      <c r="L19" s="36">
        <v>30</v>
      </c>
      <c r="M19" s="54">
        <f t="shared" si="8"/>
        <v>108</v>
      </c>
      <c r="N19" s="14">
        <v>100</v>
      </c>
      <c r="O19" s="14">
        <v>8</v>
      </c>
      <c r="P19" s="15"/>
      <c r="Q19" s="15"/>
      <c r="R19" s="15"/>
      <c r="S19" s="69"/>
      <c r="T19" s="50"/>
      <c r="U19" s="119">
        <v>34</v>
      </c>
      <c r="V19" s="15"/>
      <c r="W19" s="69"/>
      <c r="X19" s="13">
        <v>48</v>
      </c>
      <c r="Y19" s="15"/>
      <c r="Z19" s="36"/>
      <c r="AA19" s="119">
        <v>26</v>
      </c>
      <c r="AB19" s="15"/>
      <c r="AC19" s="69"/>
      <c r="AD19" s="13"/>
      <c r="AE19" s="15"/>
      <c r="AF19" s="36"/>
      <c r="AG19" s="14"/>
      <c r="AH19" s="15"/>
      <c r="AI19" s="69"/>
      <c r="AJ19" s="13"/>
      <c r="AK19" s="15"/>
      <c r="AL19" s="36"/>
      <c r="AM19" s="14"/>
      <c r="AN19" s="15"/>
      <c r="AO19" s="69"/>
      <c r="AP19" s="13"/>
      <c r="AQ19" s="15"/>
      <c r="AR19" s="36"/>
    </row>
    <row r="20" spans="1:44" ht="21" customHeight="1" x14ac:dyDescent="0.25">
      <c r="A20" s="296" t="s">
        <v>145</v>
      </c>
      <c r="B20" s="303" t="s">
        <v>127</v>
      </c>
      <c r="C20" s="149" t="s">
        <v>80</v>
      </c>
      <c r="D20" s="162"/>
      <c r="E20" s="322" t="s">
        <v>82</v>
      </c>
      <c r="F20" s="162"/>
      <c r="G20" s="162"/>
      <c r="H20" s="162"/>
      <c r="I20" s="162"/>
      <c r="J20" s="248"/>
      <c r="K20" s="269">
        <v>144</v>
      </c>
      <c r="L20" s="35">
        <v>42</v>
      </c>
      <c r="M20" s="54">
        <f t="shared" si="8"/>
        <v>138</v>
      </c>
      <c r="N20" s="14">
        <v>42</v>
      </c>
      <c r="O20" s="14">
        <v>90</v>
      </c>
      <c r="P20" s="15"/>
      <c r="Q20" s="15">
        <v>2</v>
      </c>
      <c r="R20" s="15">
        <v>4</v>
      </c>
      <c r="S20" s="69"/>
      <c r="T20" s="50"/>
      <c r="U20" s="14">
        <v>54</v>
      </c>
      <c r="V20" s="15"/>
      <c r="W20" s="69"/>
      <c r="X20" s="13">
        <v>42</v>
      </c>
      <c r="Y20" s="15"/>
      <c r="Z20" s="36"/>
      <c r="AA20" s="14">
        <v>42</v>
      </c>
      <c r="AB20" s="15"/>
      <c r="AC20" s="69">
        <v>6</v>
      </c>
      <c r="AD20" s="13"/>
      <c r="AE20" s="15"/>
      <c r="AF20" s="36"/>
      <c r="AG20" s="14"/>
      <c r="AH20" s="15"/>
      <c r="AI20" s="69"/>
      <c r="AJ20" s="13"/>
      <c r="AK20" s="15"/>
      <c r="AL20" s="36"/>
      <c r="AM20" s="14"/>
      <c r="AN20" s="15"/>
      <c r="AO20" s="69"/>
      <c r="AP20" s="13"/>
      <c r="AQ20" s="15"/>
      <c r="AR20" s="36"/>
    </row>
    <row r="21" spans="1:44" ht="20.25" customHeight="1" x14ac:dyDescent="0.25">
      <c r="A21" s="296" t="s">
        <v>146</v>
      </c>
      <c r="B21" s="304" t="s">
        <v>128</v>
      </c>
      <c r="C21" s="149" t="s">
        <v>80</v>
      </c>
      <c r="D21" s="162"/>
      <c r="E21" s="322" t="s">
        <v>82</v>
      </c>
      <c r="F21" s="162"/>
      <c r="G21" s="162"/>
      <c r="H21" s="162"/>
      <c r="I21" s="162"/>
      <c r="J21" s="267"/>
      <c r="K21" s="269">
        <v>144</v>
      </c>
      <c r="L21" s="35">
        <v>24</v>
      </c>
      <c r="M21" s="54">
        <f t="shared" si="8"/>
        <v>138</v>
      </c>
      <c r="N21" s="14">
        <v>76</v>
      </c>
      <c r="O21" s="14">
        <v>56</v>
      </c>
      <c r="P21" s="15"/>
      <c r="Q21" s="15">
        <v>2</v>
      </c>
      <c r="R21" s="15">
        <v>4</v>
      </c>
      <c r="S21" s="69"/>
      <c r="T21" s="50"/>
      <c r="U21" s="14">
        <v>34</v>
      </c>
      <c r="V21" s="15"/>
      <c r="W21" s="69"/>
      <c r="X21" s="13">
        <v>57</v>
      </c>
      <c r="Y21" s="15"/>
      <c r="Z21" s="36"/>
      <c r="AA21" s="14">
        <v>47</v>
      </c>
      <c r="AB21" s="15"/>
      <c r="AC21" s="69">
        <v>6</v>
      </c>
      <c r="AD21" s="13"/>
      <c r="AE21" s="15"/>
      <c r="AF21" s="36"/>
      <c r="AG21" s="14"/>
      <c r="AH21" s="15"/>
      <c r="AI21" s="69"/>
      <c r="AJ21" s="13"/>
      <c r="AK21" s="15"/>
      <c r="AL21" s="36"/>
      <c r="AM21" s="14"/>
      <c r="AN21" s="15"/>
      <c r="AO21" s="69"/>
      <c r="AP21" s="13"/>
      <c r="AQ21" s="15"/>
      <c r="AR21" s="36"/>
    </row>
    <row r="22" spans="1:44" ht="21.75" customHeight="1" x14ac:dyDescent="0.25">
      <c r="A22" s="296" t="s">
        <v>148</v>
      </c>
      <c r="B22" s="304" t="s">
        <v>129</v>
      </c>
      <c r="C22" s="147"/>
      <c r="D22" s="163" t="s">
        <v>80</v>
      </c>
      <c r="E22" s="320"/>
      <c r="F22" s="163"/>
      <c r="G22" s="163"/>
      <c r="H22" s="163"/>
      <c r="I22" s="163"/>
      <c r="J22" s="248"/>
      <c r="K22" s="136">
        <v>32</v>
      </c>
      <c r="L22" s="35">
        <v>6</v>
      </c>
      <c r="M22" s="54">
        <f t="shared" si="8"/>
        <v>32</v>
      </c>
      <c r="N22" s="2">
        <v>16</v>
      </c>
      <c r="O22" s="2">
        <v>16</v>
      </c>
      <c r="P22" s="37"/>
      <c r="Q22" s="37"/>
      <c r="R22" s="37"/>
      <c r="S22" s="5"/>
      <c r="T22" s="49"/>
      <c r="U22" s="2"/>
      <c r="V22" s="37"/>
      <c r="W22" s="5"/>
      <c r="X22" s="3">
        <v>32</v>
      </c>
      <c r="Y22" s="37"/>
      <c r="Z22" s="35"/>
      <c r="AA22" s="2"/>
      <c r="AB22" s="37"/>
      <c r="AC22" s="5"/>
      <c r="AD22" s="3"/>
      <c r="AE22" s="37"/>
      <c r="AF22" s="35"/>
      <c r="AG22" s="2"/>
      <c r="AH22" s="37"/>
      <c r="AI22" s="5"/>
      <c r="AJ22" s="3"/>
      <c r="AK22" s="37"/>
      <c r="AL22" s="35"/>
      <c r="AM22" s="2"/>
      <c r="AN22" s="37"/>
      <c r="AO22" s="5"/>
      <c r="AP22" s="3"/>
      <c r="AQ22" s="37"/>
      <c r="AR22" s="35"/>
    </row>
    <row r="23" spans="1:44" ht="17.25" customHeight="1" thickBot="1" x14ac:dyDescent="0.3">
      <c r="A23" s="296" t="s">
        <v>147</v>
      </c>
      <c r="B23" s="307" t="s">
        <v>153</v>
      </c>
      <c r="C23" s="323"/>
      <c r="D23" s="231"/>
      <c r="E23" s="324" t="s">
        <v>80</v>
      </c>
      <c r="F23" s="231"/>
      <c r="G23" s="231"/>
      <c r="H23" s="231"/>
      <c r="I23" s="231"/>
      <c r="J23" s="256"/>
      <c r="K23" s="270">
        <v>36</v>
      </c>
      <c r="L23" s="35">
        <v>14</v>
      </c>
      <c r="M23" s="54">
        <f t="shared" si="8"/>
        <v>36</v>
      </c>
      <c r="N23" s="2">
        <v>8</v>
      </c>
      <c r="O23" s="2">
        <v>28</v>
      </c>
      <c r="P23" s="37"/>
      <c r="Q23" s="37"/>
      <c r="R23" s="37"/>
      <c r="S23" s="5"/>
      <c r="T23" s="49"/>
      <c r="U23" s="2"/>
      <c r="V23" s="37"/>
      <c r="W23" s="5"/>
      <c r="X23" s="3"/>
      <c r="Y23" s="37"/>
      <c r="Z23" s="35"/>
      <c r="AA23" s="2">
        <v>36</v>
      </c>
      <c r="AB23" s="37"/>
      <c r="AC23" s="5"/>
      <c r="AD23" s="3"/>
      <c r="AE23" s="37"/>
      <c r="AF23" s="35"/>
      <c r="AG23" s="2"/>
      <c r="AH23" s="37"/>
      <c r="AI23" s="5"/>
      <c r="AJ23" s="142"/>
      <c r="AK23" s="37"/>
      <c r="AL23" s="35"/>
      <c r="AM23" s="2"/>
      <c r="AN23" s="37"/>
      <c r="AO23" s="5"/>
      <c r="AP23" s="142"/>
      <c r="AQ23" s="37"/>
      <c r="AR23" s="35"/>
    </row>
    <row r="24" spans="1:44" ht="27" customHeight="1" thickBot="1" x14ac:dyDescent="0.3">
      <c r="A24" s="23" t="s">
        <v>60</v>
      </c>
      <c r="B24" s="24" t="s">
        <v>61</v>
      </c>
      <c r="C24" s="377" t="s">
        <v>183</v>
      </c>
      <c r="D24" s="378"/>
      <c r="E24" s="378"/>
      <c r="F24" s="378"/>
      <c r="G24" s="378"/>
      <c r="H24" s="378"/>
      <c r="I24" s="378"/>
      <c r="J24" s="379"/>
      <c r="K24" s="46">
        <f>SUM(K25:K30)</f>
        <v>480</v>
      </c>
      <c r="L24" s="46">
        <f t="shared" ref="L24:AL24" si="9">SUM(L25:L30)</f>
        <v>302</v>
      </c>
      <c r="M24" s="46">
        <f>SUM(M25:M30)</f>
        <v>432</v>
      </c>
      <c r="N24" s="23">
        <f t="shared" ref="N24:S24" si="10">SUM(N25:N30)</f>
        <v>112</v>
      </c>
      <c r="O24" s="98">
        <f t="shared" si="10"/>
        <v>314</v>
      </c>
      <c r="P24" s="121">
        <f t="shared" si="10"/>
        <v>0</v>
      </c>
      <c r="Q24" s="98">
        <f t="shared" si="10"/>
        <v>2</v>
      </c>
      <c r="R24" s="98">
        <f t="shared" si="10"/>
        <v>4</v>
      </c>
      <c r="S24" s="108">
        <f t="shared" si="10"/>
        <v>0</v>
      </c>
      <c r="T24" s="124">
        <f t="shared" si="9"/>
        <v>48</v>
      </c>
      <c r="U24" s="121">
        <f t="shared" ref="U24:Z24" si="11">SUM(U25:U30)</f>
        <v>0</v>
      </c>
      <c r="V24" s="98">
        <f t="shared" si="11"/>
        <v>0</v>
      </c>
      <c r="W24" s="99">
        <f t="shared" si="11"/>
        <v>0</v>
      </c>
      <c r="X24" s="23">
        <f t="shared" si="11"/>
        <v>0</v>
      </c>
      <c r="Y24" s="98">
        <f t="shared" si="11"/>
        <v>0</v>
      </c>
      <c r="Z24" s="99">
        <f t="shared" si="11"/>
        <v>0</v>
      </c>
      <c r="AA24" s="121">
        <f t="shared" si="9"/>
        <v>32</v>
      </c>
      <c r="AB24" s="98">
        <f t="shared" si="9"/>
        <v>4</v>
      </c>
      <c r="AC24" s="99">
        <f t="shared" si="9"/>
        <v>6</v>
      </c>
      <c r="AD24" s="23">
        <f t="shared" si="9"/>
        <v>56</v>
      </c>
      <c r="AE24" s="98">
        <f t="shared" si="9"/>
        <v>0</v>
      </c>
      <c r="AF24" s="99">
        <f t="shared" si="9"/>
        <v>0</v>
      </c>
      <c r="AG24" s="23">
        <f t="shared" si="9"/>
        <v>54</v>
      </c>
      <c r="AH24" s="98">
        <f t="shared" si="9"/>
        <v>6</v>
      </c>
      <c r="AI24" s="99">
        <f t="shared" si="9"/>
        <v>0</v>
      </c>
      <c r="AJ24" s="23">
        <f t="shared" si="9"/>
        <v>130</v>
      </c>
      <c r="AK24" s="98">
        <f t="shared" si="9"/>
        <v>16</v>
      </c>
      <c r="AL24" s="99">
        <f t="shared" si="9"/>
        <v>0</v>
      </c>
      <c r="AM24" s="23">
        <f t="shared" ref="AM24:AR24" si="12">SUM(AM25:AM30)</f>
        <v>96</v>
      </c>
      <c r="AN24" s="98">
        <f t="shared" si="12"/>
        <v>12</v>
      </c>
      <c r="AO24" s="99">
        <f t="shared" si="12"/>
        <v>0</v>
      </c>
      <c r="AP24" s="23">
        <f t="shared" si="12"/>
        <v>62</v>
      </c>
      <c r="AQ24" s="98">
        <f t="shared" si="12"/>
        <v>6</v>
      </c>
      <c r="AR24" s="99">
        <f t="shared" si="12"/>
        <v>0</v>
      </c>
    </row>
    <row r="25" spans="1:44" ht="15.75" customHeight="1" x14ac:dyDescent="0.25">
      <c r="A25" s="257" t="s">
        <v>62</v>
      </c>
      <c r="B25" s="300" t="s">
        <v>63</v>
      </c>
      <c r="C25" s="122"/>
      <c r="D25" s="165"/>
      <c r="E25" s="165" t="s">
        <v>82</v>
      </c>
      <c r="F25" s="165"/>
      <c r="G25" s="165"/>
      <c r="H25" s="165"/>
      <c r="I25" s="165"/>
      <c r="J25" s="241"/>
      <c r="K25" s="268">
        <v>42</v>
      </c>
      <c r="L25" s="17"/>
      <c r="M25" s="54">
        <v>38</v>
      </c>
      <c r="N25" s="10">
        <v>10</v>
      </c>
      <c r="O25" s="10">
        <v>22</v>
      </c>
      <c r="P25" s="66"/>
      <c r="Q25" s="66">
        <v>2</v>
      </c>
      <c r="R25" s="66">
        <v>4</v>
      </c>
      <c r="S25" s="11"/>
      <c r="T25" s="48">
        <v>4</v>
      </c>
      <c r="U25" s="10"/>
      <c r="V25" s="66"/>
      <c r="W25" s="11"/>
      <c r="X25" s="9"/>
      <c r="Y25" s="66"/>
      <c r="Z25" s="17"/>
      <c r="AA25" s="10">
        <v>32</v>
      </c>
      <c r="AB25" s="66">
        <v>4</v>
      </c>
      <c r="AC25" s="11">
        <v>6</v>
      </c>
      <c r="AD25" s="9"/>
      <c r="AE25" s="66"/>
      <c r="AF25" s="17"/>
      <c r="AG25" s="10"/>
      <c r="AH25" s="66"/>
      <c r="AI25" s="11"/>
      <c r="AJ25" s="9"/>
      <c r="AK25" s="66"/>
      <c r="AL25" s="17"/>
      <c r="AM25" s="10"/>
      <c r="AN25" s="66"/>
      <c r="AO25" s="11"/>
      <c r="AP25" s="9"/>
      <c r="AQ25" s="66"/>
      <c r="AR25" s="17"/>
    </row>
    <row r="26" spans="1:44" ht="41.25" customHeight="1" x14ac:dyDescent="0.25">
      <c r="A26" s="296" t="s">
        <v>64</v>
      </c>
      <c r="B26" s="301" t="s">
        <v>47</v>
      </c>
      <c r="C26" s="260"/>
      <c r="D26" s="163"/>
      <c r="E26" s="163"/>
      <c r="F26" s="163"/>
      <c r="G26" s="163"/>
      <c r="H26" s="163"/>
      <c r="I26" s="163"/>
      <c r="J26" s="248" t="s">
        <v>80</v>
      </c>
      <c r="K26" s="136">
        <v>80</v>
      </c>
      <c r="L26" s="35">
        <v>72</v>
      </c>
      <c r="M26" s="54">
        <v>72</v>
      </c>
      <c r="N26" s="2"/>
      <c r="O26" s="2">
        <v>72</v>
      </c>
      <c r="P26" s="37"/>
      <c r="Q26" s="37"/>
      <c r="R26" s="37"/>
      <c r="S26" s="5"/>
      <c r="T26" s="49">
        <v>8</v>
      </c>
      <c r="U26" s="2"/>
      <c r="V26" s="37"/>
      <c r="W26" s="5"/>
      <c r="X26" s="3"/>
      <c r="Y26" s="37"/>
      <c r="Z26" s="35"/>
      <c r="AA26" s="2"/>
      <c r="AB26" s="37"/>
      <c r="AC26" s="5"/>
      <c r="AD26" s="3"/>
      <c r="AE26" s="37"/>
      <c r="AF26" s="35"/>
      <c r="AG26" s="2"/>
      <c r="AH26" s="37"/>
      <c r="AI26" s="5"/>
      <c r="AJ26" s="3">
        <v>18</v>
      </c>
      <c r="AK26" s="37">
        <v>2</v>
      </c>
      <c r="AL26" s="35"/>
      <c r="AM26" s="2">
        <v>18</v>
      </c>
      <c r="AN26" s="37">
        <v>2</v>
      </c>
      <c r="AO26" s="5"/>
      <c r="AP26" s="3">
        <v>36</v>
      </c>
      <c r="AQ26" s="37">
        <v>4</v>
      </c>
      <c r="AR26" s="35"/>
    </row>
    <row r="27" spans="1:44" ht="27" customHeight="1" x14ac:dyDescent="0.25">
      <c r="A27" s="296" t="s">
        <v>65</v>
      </c>
      <c r="B27" s="302" t="s">
        <v>9</v>
      </c>
      <c r="C27" s="260"/>
      <c r="D27" s="163"/>
      <c r="E27" s="163"/>
      <c r="F27" s="163"/>
      <c r="G27" s="163"/>
      <c r="H27" s="163" t="s">
        <v>80</v>
      </c>
      <c r="I27" s="163"/>
      <c r="J27" s="248"/>
      <c r="K27" s="269">
        <v>74</v>
      </c>
      <c r="L27" s="35">
        <v>28</v>
      </c>
      <c r="M27" s="54">
        <v>68</v>
      </c>
      <c r="N27" s="2">
        <v>40</v>
      </c>
      <c r="O27" s="2">
        <v>28</v>
      </c>
      <c r="P27" s="37"/>
      <c r="Q27" s="37"/>
      <c r="R27" s="37"/>
      <c r="S27" s="5"/>
      <c r="T27" s="49">
        <v>6</v>
      </c>
      <c r="U27" s="2"/>
      <c r="V27" s="37"/>
      <c r="W27" s="5"/>
      <c r="X27" s="3"/>
      <c r="Y27" s="37"/>
      <c r="Z27" s="35"/>
      <c r="AA27" s="2"/>
      <c r="AB27" s="37"/>
      <c r="AC27" s="5"/>
      <c r="AD27" s="3"/>
      <c r="AE27" s="37"/>
      <c r="AF27" s="35"/>
      <c r="AG27" s="2"/>
      <c r="AH27" s="37"/>
      <c r="AI27" s="5"/>
      <c r="AJ27" s="142">
        <v>68</v>
      </c>
      <c r="AK27" s="37">
        <v>6</v>
      </c>
      <c r="AL27" s="35"/>
      <c r="AM27" s="2"/>
      <c r="AN27" s="37"/>
      <c r="AO27" s="5"/>
      <c r="AP27" s="142"/>
      <c r="AQ27" s="37"/>
      <c r="AR27" s="35"/>
    </row>
    <row r="28" spans="1:44" ht="21.75" customHeight="1" x14ac:dyDescent="0.25">
      <c r="A28" s="297" t="s">
        <v>66</v>
      </c>
      <c r="B28" s="303" t="s">
        <v>5</v>
      </c>
      <c r="C28" s="298"/>
      <c r="D28" s="70"/>
      <c r="E28" s="70"/>
      <c r="F28" s="70"/>
      <c r="G28" s="70"/>
      <c r="H28" s="70" t="s">
        <v>83</v>
      </c>
      <c r="I28" s="70"/>
      <c r="J28" s="266" t="s">
        <v>80</v>
      </c>
      <c r="K28" s="269">
        <f>SUM(M28,T28)</f>
        <v>196</v>
      </c>
      <c r="L28" s="36">
        <v>178</v>
      </c>
      <c r="M28" s="54">
        <v>178</v>
      </c>
      <c r="N28" s="14">
        <v>10</v>
      </c>
      <c r="O28" s="14">
        <v>168</v>
      </c>
      <c r="P28" s="15"/>
      <c r="Q28" s="15"/>
      <c r="R28" s="15"/>
      <c r="S28" s="69"/>
      <c r="T28" s="50">
        <v>18</v>
      </c>
      <c r="U28" s="119"/>
      <c r="V28" s="15"/>
      <c r="W28" s="69"/>
      <c r="X28" s="13"/>
      <c r="Y28" s="15"/>
      <c r="Z28" s="36"/>
      <c r="AA28" s="119"/>
      <c r="AB28" s="15"/>
      <c r="AC28" s="69"/>
      <c r="AD28" s="13">
        <v>36</v>
      </c>
      <c r="AE28" s="15"/>
      <c r="AF28" s="36"/>
      <c r="AG28" s="14">
        <v>34</v>
      </c>
      <c r="AH28" s="15">
        <v>2</v>
      </c>
      <c r="AI28" s="69"/>
      <c r="AJ28" s="13">
        <v>24</v>
      </c>
      <c r="AK28" s="15">
        <v>6</v>
      </c>
      <c r="AL28" s="36"/>
      <c r="AM28" s="14">
        <v>58</v>
      </c>
      <c r="AN28" s="15">
        <v>8</v>
      </c>
      <c r="AO28" s="69"/>
      <c r="AP28" s="13">
        <v>26</v>
      </c>
      <c r="AQ28" s="15">
        <v>2</v>
      </c>
      <c r="AR28" s="36"/>
    </row>
    <row r="29" spans="1:44" ht="27.75" customHeight="1" x14ac:dyDescent="0.25">
      <c r="A29" s="296" t="s">
        <v>67</v>
      </c>
      <c r="B29" s="304" t="s">
        <v>68</v>
      </c>
      <c r="C29" s="299"/>
      <c r="D29" s="162"/>
      <c r="E29" s="162"/>
      <c r="F29" s="162"/>
      <c r="G29" s="162"/>
      <c r="H29" s="162"/>
      <c r="I29" s="162" t="s">
        <v>80</v>
      </c>
      <c r="J29" s="248"/>
      <c r="K29" s="269">
        <v>44</v>
      </c>
      <c r="L29" s="35">
        <v>12</v>
      </c>
      <c r="M29" s="54">
        <v>40</v>
      </c>
      <c r="N29" s="14">
        <v>28</v>
      </c>
      <c r="O29" s="14">
        <v>12</v>
      </c>
      <c r="P29" s="15"/>
      <c r="Q29" s="15"/>
      <c r="R29" s="15"/>
      <c r="S29" s="69"/>
      <c r="T29" s="50">
        <v>4</v>
      </c>
      <c r="U29" s="14"/>
      <c r="V29" s="15"/>
      <c r="W29" s="69"/>
      <c r="X29" s="13"/>
      <c r="Y29" s="15"/>
      <c r="Z29" s="36"/>
      <c r="AA29" s="14"/>
      <c r="AB29" s="15"/>
      <c r="AC29" s="69"/>
      <c r="AD29" s="13"/>
      <c r="AE29" s="15"/>
      <c r="AF29" s="36"/>
      <c r="AG29" s="14"/>
      <c r="AH29" s="15"/>
      <c r="AI29" s="69"/>
      <c r="AJ29" s="13">
        <v>20</v>
      </c>
      <c r="AK29" s="15">
        <v>2</v>
      </c>
      <c r="AL29" s="36"/>
      <c r="AM29" s="14">
        <v>20</v>
      </c>
      <c r="AN29" s="15">
        <v>2</v>
      </c>
      <c r="AO29" s="69"/>
      <c r="AP29" s="13"/>
      <c r="AQ29" s="15"/>
      <c r="AR29" s="36"/>
    </row>
    <row r="30" spans="1:44" ht="26.25" customHeight="1" thickBot="1" x14ac:dyDescent="0.3">
      <c r="A30" s="296" t="s">
        <v>173</v>
      </c>
      <c r="B30" s="305" t="s">
        <v>23</v>
      </c>
      <c r="C30" s="330"/>
      <c r="D30" s="331"/>
      <c r="E30" s="331"/>
      <c r="F30" s="331"/>
      <c r="G30" s="231" t="s">
        <v>80</v>
      </c>
      <c r="H30" s="231"/>
      <c r="I30" s="231"/>
      <c r="J30" s="332"/>
      <c r="K30" s="135">
        <v>44</v>
      </c>
      <c r="L30" s="35">
        <v>12</v>
      </c>
      <c r="M30" s="51">
        <v>36</v>
      </c>
      <c r="N30" s="14">
        <v>24</v>
      </c>
      <c r="O30" s="14">
        <v>12</v>
      </c>
      <c r="P30" s="15"/>
      <c r="Q30" s="15"/>
      <c r="R30" s="15"/>
      <c r="S30" s="69"/>
      <c r="T30" s="50">
        <v>8</v>
      </c>
      <c r="U30" s="14"/>
      <c r="V30" s="15"/>
      <c r="W30" s="69"/>
      <c r="X30" s="13"/>
      <c r="Y30" s="15"/>
      <c r="Z30" s="36"/>
      <c r="AA30" s="14"/>
      <c r="AB30" s="15"/>
      <c r="AC30" s="69"/>
      <c r="AD30" s="13">
        <v>20</v>
      </c>
      <c r="AE30" s="15"/>
      <c r="AF30" s="36"/>
      <c r="AG30" s="14">
        <v>20</v>
      </c>
      <c r="AH30" s="15">
        <v>4</v>
      </c>
      <c r="AI30" s="69"/>
      <c r="AJ30" s="13"/>
      <c r="AK30" s="15"/>
      <c r="AL30" s="36"/>
      <c r="AM30" s="14"/>
      <c r="AN30" s="15"/>
      <c r="AO30" s="69"/>
      <c r="AP30" s="13"/>
      <c r="AQ30" s="15"/>
      <c r="AR30" s="36"/>
    </row>
    <row r="31" spans="1:44" ht="28.5" customHeight="1" thickBot="1" x14ac:dyDescent="0.3">
      <c r="A31" s="92" t="s">
        <v>6</v>
      </c>
      <c r="B31" s="261" t="s">
        <v>70</v>
      </c>
      <c r="C31" s="380" t="s">
        <v>328</v>
      </c>
      <c r="D31" s="381"/>
      <c r="E31" s="381"/>
      <c r="F31" s="381"/>
      <c r="G31" s="381"/>
      <c r="H31" s="381"/>
      <c r="I31" s="381"/>
      <c r="J31" s="382"/>
      <c r="K31" s="135">
        <f>SUM(K32:K36)</f>
        <v>438</v>
      </c>
      <c r="L31" s="91">
        <f>SUM(L32:L36)</f>
        <v>200</v>
      </c>
      <c r="M31" s="104">
        <f>SUM(M32:M36)</f>
        <v>396</v>
      </c>
      <c r="N31" s="103">
        <f>SUM(N32:N36)</f>
        <v>172</v>
      </c>
      <c r="O31" s="100">
        <f>SUM(O32:O36)</f>
        <v>200</v>
      </c>
      <c r="P31" s="101"/>
      <c r="Q31" s="101">
        <f t="shared" ref="Q31:AR31" si="13">SUM(Q32:Q36)</f>
        <v>6</v>
      </c>
      <c r="R31" s="101">
        <f t="shared" si="13"/>
        <v>12</v>
      </c>
      <c r="S31" s="102">
        <f t="shared" si="13"/>
        <v>0</v>
      </c>
      <c r="T31" s="125">
        <f t="shared" si="13"/>
        <v>42</v>
      </c>
      <c r="U31" s="143">
        <f t="shared" si="13"/>
        <v>46</v>
      </c>
      <c r="V31" s="101">
        <f t="shared" si="13"/>
        <v>4</v>
      </c>
      <c r="W31" s="144">
        <f t="shared" si="13"/>
        <v>0</v>
      </c>
      <c r="X31" s="143">
        <f t="shared" si="13"/>
        <v>28</v>
      </c>
      <c r="Y31" s="101">
        <f t="shared" si="13"/>
        <v>4</v>
      </c>
      <c r="Z31" s="144">
        <f t="shared" si="13"/>
        <v>0</v>
      </c>
      <c r="AA31" s="143">
        <f t="shared" si="13"/>
        <v>18</v>
      </c>
      <c r="AB31" s="101">
        <f t="shared" si="13"/>
        <v>4</v>
      </c>
      <c r="AC31" s="144">
        <f t="shared" si="13"/>
        <v>6</v>
      </c>
      <c r="AD31" s="143">
        <f t="shared" si="13"/>
        <v>114</v>
      </c>
      <c r="AE31" s="101">
        <f t="shared" si="13"/>
        <v>12</v>
      </c>
      <c r="AF31" s="144">
        <f t="shared" si="13"/>
        <v>6</v>
      </c>
      <c r="AG31" s="143">
        <f t="shared" si="13"/>
        <v>0</v>
      </c>
      <c r="AH31" s="101">
        <f t="shared" si="13"/>
        <v>0</v>
      </c>
      <c r="AI31" s="144">
        <f t="shared" si="13"/>
        <v>0</v>
      </c>
      <c r="AJ31" s="143">
        <f t="shared" si="13"/>
        <v>40</v>
      </c>
      <c r="AK31" s="101">
        <f t="shared" si="13"/>
        <v>4</v>
      </c>
      <c r="AL31" s="144">
        <f t="shared" si="13"/>
        <v>0</v>
      </c>
      <c r="AM31" s="143">
        <f t="shared" si="13"/>
        <v>70</v>
      </c>
      <c r="AN31" s="101">
        <f t="shared" si="13"/>
        <v>5</v>
      </c>
      <c r="AO31" s="144">
        <f t="shared" si="13"/>
        <v>0</v>
      </c>
      <c r="AP31" s="143">
        <f t="shared" si="13"/>
        <v>62</v>
      </c>
      <c r="AQ31" s="101">
        <f t="shared" si="13"/>
        <v>9</v>
      </c>
      <c r="AR31" s="144">
        <f t="shared" si="13"/>
        <v>6</v>
      </c>
    </row>
    <row r="32" spans="1:44" ht="25.5" customHeight="1" x14ac:dyDescent="0.25">
      <c r="A32" s="257" t="s">
        <v>7</v>
      </c>
      <c r="B32" s="262" t="s">
        <v>174</v>
      </c>
      <c r="C32" s="10"/>
      <c r="D32" s="66"/>
      <c r="E32" s="66"/>
      <c r="F32" s="66" t="s">
        <v>80</v>
      </c>
      <c r="G32" s="66"/>
      <c r="H32" s="66"/>
      <c r="I32" s="66"/>
      <c r="J32" s="11"/>
      <c r="K32" s="269">
        <v>44</v>
      </c>
      <c r="L32" s="17">
        <v>14</v>
      </c>
      <c r="M32" s="181">
        <v>40</v>
      </c>
      <c r="N32" s="10">
        <v>26</v>
      </c>
      <c r="O32" s="66">
        <v>14</v>
      </c>
      <c r="P32" s="66"/>
      <c r="Q32" s="66"/>
      <c r="R32" s="66"/>
      <c r="S32" s="11"/>
      <c r="T32" s="48">
        <v>4</v>
      </c>
      <c r="U32" s="122"/>
      <c r="V32" s="66"/>
      <c r="W32" s="12"/>
      <c r="X32" s="68"/>
      <c r="Y32" s="66"/>
      <c r="Z32" s="12"/>
      <c r="AA32" s="122"/>
      <c r="AB32" s="66"/>
      <c r="AC32" s="11"/>
      <c r="AD32" s="16">
        <v>40</v>
      </c>
      <c r="AE32" s="42">
        <v>4</v>
      </c>
      <c r="AF32" s="133"/>
      <c r="AG32" s="10"/>
      <c r="AH32" s="66"/>
      <c r="AI32" s="12"/>
      <c r="AJ32" s="9"/>
      <c r="AK32" s="66"/>
      <c r="AL32" s="12"/>
      <c r="AM32" s="9"/>
      <c r="AN32" s="66"/>
      <c r="AO32" s="12"/>
      <c r="AP32" s="9"/>
      <c r="AQ32" s="66"/>
      <c r="AR32" s="12"/>
    </row>
    <row r="33" spans="1:44" ht="27" customHeight="1" x14ac:dyDescent="0.25">
      <c r="A33" s="148" t="s">
        <v>8</v>
      </c>
      <c r="B33" s="263" t="s">
        <v>175</v>
      </c>
      <c r="C33" s="260" t="s">
        <v>80</v>
      </c>
      <c r="D33" s="37"/>
      <c r="E33" s="163" t="s">
        <v>82</v>
      </c>
      <c r="F33" s="37"/>
      <c r="G33" s="37"/>
      <c r="H33" s="37"/>
      <c r="I33" s="37"/>
      <c r="J33" s="5"/>
      <c r="K33" s="269">
        <f>SUM(M33,T33)</f>
        <v>110</v>
      </c>
      <c r="L33" s="35">
        <v>44</v>
      </c>
      <c r="M33" s="182">
        <v>98</v>
      </c>
      <c r="N33" s="2">
        <v>42</v>
      </c>
      <c r="O33" s="37">
        <v>44</v>
      </c>
      <c r="P33" s="37"/>
      <c r="Q33" s="37">
        <v>2</v>
      </c>
      <c r="R33" s="37">
        <v>4</v>
      </c>
      <c r="S33" s="5"/>
      <c r="T33" s="49">
        <v>12</v>
      </c>
      <c r="U33" s="2">
        <v>46</v>
      </c>
      <c r="V33" s="37">
        <v>4</v>
      </c>
      <c r="W33" s="4"/>
      <c r="X33" s="2">
        <v>28</v>
      </c>
      <c r="Y33" s="37">
        <v>4</v>
      </c>
      <c r="Z33" s="4"/>
      <c r="AA33" s="2">
        <v>18</v>
      </c>
      <c r="AB33" s="37">
        <v>4</v>
      </c>
      <c r="AC33" s="271">
        <v>6</v>
      </c>
      <c r="AD33" s="274"/>
      <c r="AE33" s="179"/>
      <c r="AF33" s="275"/>
      <c r="AG33" s="186"/>
      <c r="AH33" s="179"/>
      <c r="AI33" s="4"/>
      <c r="AJ33" s="3"/>
      <c r="AK33" s="37"/>
      <c r="AL33" s="4"/>
      <c r="AM33" s="93"/>
      <c r="AN33" s="37"/>
      <c r="AO33" s="4"/>
      <c r="AP33" s="3"/>
      <c r="AQ33" s="37"/>
      <c r="AR33" s="4"/>
    </row>
    <row r="34" spans="1:44" ht="27" customHeight="1" x14ac:dyDescent="0.25">
      <c r="A34" s="258" t="s">
        <v>151</v>
      </c>
      <c r="B34" s="263" t="s">
        <v>176</v>
      </c>
      <c r="C34" s="260"/>
      <c r="D34" s="37"/>
      <c r="E34" s="163"/>
      <c r="F34" s="37"/>
      <c r="G34" s="37"/>
      <c r="H34" s="37" t="s">
        <v>80</v>
      </c>
      <c r="I34" s="37"/>
      <c r="J34" s="5"/>
      <c r="K34" s="269">
        <v>44</v>
      </c>
      <c r="L34" s="35">
        <v>12</v>
      </c>
      <c r="M34" s="182">
        <v>40</v>
      </c>
      <c r="N34" s="2">
        <v>28</v>
      </c>
      <c r="O34" s="37">
        <v>12</v>
      </c>
      <c r="P34" s="37"/>
      <c r="Q34" s="37"/>
      <c r="R34" s="37"/>
      <c r="S34" s="5"/>
      <c r="T34" s="49">
        <v>4</v>
      </c>
      <c r="U34" s="2"/>
      <c r="V34" s="37"/>
      <c r="W34" s="4"/>
      <c r="X34" s="2"/>
      <c r="Y34" s="37"/>
      <c r="Z34" s="35"/>
      <c r="AA34" s="2"/>
      <c r="AB34" s="37"/>
      <c r="AC34" s="185"/>
      <c r="AD34" s="274"/>
      <c r="AE34" s="179"/>
      <c r="AF34" s="275"/>
      <c r="AG34" s="186"/>
      <c r="AH34" s="179"/>
      <c r="AI34" s="4"/>
      <c r="AJ34" s="3">
        <v>40</v>
      </c>
      <c r="AK34" s="37">
        <v>4</v>
      </c>
      <c r="AL34" s="35"/>
      <c r="AM34" s="93"/>
      <c r="AN34" s="37"/>
      <c r="AO34" s="4"/>
      <c r="AP34" s="3"/>
      <c r="AQ34" s="37"/>
      <c r="AR34" s="35"/>
    </row>
    <row r="35" spans="1:44" ht="24.75" x14ac:dyDescent="0.25">
      <c r="A35" s="259" t="s">
        <v>48</v>
      </c>
      <c r="B35" s="263" t="s">
        <v>160</v>
      </c>
      <c r="C35" s="260"/>
      <c r="D35" s="163"/>
      <c r="E35" s="163"/>
      <c r="F35" s="163" t="s">
        <v>82</v>
      </c>
      <c r="G35" s="163"/>
      <c r="H35" s="163"/>
      <c r="I35" s="163"/>
      <c r="J35" s="248"/>
      <c r="K35" s="269">
        <f t="shared" ref="K35:K61" si="14">M35+T35</f>
        <v>88</v>
      </c>
      <c r="L35" s="35">
        <v>30</v>
      </c>
      <c r="M35" s="182">
        <v>80</v>
      </c>
      <c r="N35" s="2">
        <v>44</v>
      </c>
      <c r="O35" s="37">
        <v>30</v>
      </c>
      <c r="P35" s="37"/>
      <c r="Q35" s="37">
        <v>2</v>
      </c>
      <c r="R35" s="37">
        <v>4</v>
      </c>
      <c r="S35" s="5"/>
      <c r="T35" s="49">
        <v>8</v>
      </c>
      <c r="U35" s="2"/>
      <c r="V35" s="37"/>
      <c r="W35" s="4"/>
      <c r="X35" s="3"/>
      <c r="Y35" s="37"/>
      <c r="Z35" s="35"/>
      <c r="AA35" s="3"/>
      <c r="AB35" s="37"/>
      <c r="AC35" s="272"/>
      <c r="AD35" s="3">
        <v>74</v>
      </c>
      <c r="AE35" s="37">
        <v>8</v>
      </c>
      <c r="AF35" s="276">
        <v>6</v>
      </c>
      <c r="AG35" s="273"/>
      <c r="AH35" s="180"/>
      <c r="AI35" s="4"/>
      <c r="AJ35" s="3"/>
      <c r="AK35" s="37"/>
      <c r="AL35" s="35"/>
      <c r="AM35" s="3"/>
      <c r="AN35" s="37"/>
      <c r="AO35" s="4"/>
      <c r="AP35" s="3"/>
      <c r="AQ35" s="37"/>
      <c r="AR35" s="35"/>
    </row>
    <row r="36" spans="1:44" ht="37.5" customHeight="1" thickBot="1" x14ac:dyDescent="0.3">
      <c r="A36" s="259" t="s">
        <v>181</v>
      </c>
      <c r="B36" s="264" t="s">
        <v>161</v>
      </c>
      <c r="C36" s="289"/>
      <c r="D36" s="231"/>
      <c r="E36" s="231"/>
      <c r="F36" s="231"/>
      <c r="G36" s="231"/>
      <c r="H36" s="231"/>
      <c r="I36" s="231"/>
      <c r="J36" s="256" t="s">
        <v>82</v>
      </c>
      <c r="K36" s="270">
        <f>SUM(M36,T36)</f>
        <v>152</v>
      </c>
      <c r="L36" s="35">
        <v>100</v>
      </c>
      <c r="M36" s="182">
        <v>138</v>
      </c>
      <c r="N36" s="2">
        <v>32</v>
      </c>
      <c r="O36" s="2">
        <v>100</v>
      </c>
      <c r="P36" s="37"/>
      <c r="Q36" s="37">
        <v>2</v>
      </c>
      <c r="R36" s="37">
        <v>4</v>
      </c>
      <c r="S36" s="5"/>
      <c r="T36" s="49">
        <v>14</v>
      </c>
      <c r="U36" s="2"/>
      <c r="V36" s="37"/>
      <c r="W36" s="4"/>
      <c r="X36" s="3"/>
      <c r="Y36" s="37"/>
      <c r="Z36" s="35"/>
      <c r="AA36" s="2"/>
      <c r="AB36" s="37"/>
      <c r="AC36" s="5"/>
      <c r="AD36" s="277"/>
      <c r="AE36" s="278"/>
      <c r="AF36" s="279"/>
      <c r="AG36" s="2"/>
      <c r="AH36" s="37"/>
      <c r="AI36" s="4"/>
      <c r="AJ36" s="3"/>
      <c r="AK36" s="37"/>
      <c r="AL36" s="35"/>
      <c r="AM36" s="3">
        <v>70</v>
      </c>
      <c r="AN36" s="37">
        <v>5</v>
      </c>
      <c r="AO36" s="4"/>
      <c r="AP36" s="3">
        <v>62</v>
      </c>
      <c r="AQ36" s="37">
        <v>9</v>
      </c>
      <c r="AR36" s="35">
        <v>6</v>
      </c>
    </row>
    <row r="37" spans="1:44" ht="18" customHeight="1" thickBot="1" x14ac:dyDescent="0.3">
      <c r="A37" s="280" t="s">
        <v>72</v>
      </c>
      <c r="B37" s="287" t="s">
        <v>71</v>
      </c>
      <c r="C37" s="383" t="s">
        <v>329</v>
      </c>
      <c r="D37" s="384"/>
      <c r="E37" s="384"/>
      <c r="F37" s="384"/>
      <c r="G37" s="384"/>
      <c r="H37" s="384"/>
      <c r="I37" s="384"/>
      <c r="J37" s="385"/>
      <c r="K37" s="46">
        <f t="shared" ref="K37:AR37" si="15">K38+K47+K53+K57</f>
        <v>3330</v>
      </c>
      <c r="L37" s="138">
        <f t="shared" si="15"/>
        <v>1586</v>
      </c>
      <c r="M37" s="138">
        <f t="shared" si="15"/>
        <v>2859</v>
      </c>
      <c r="N37" s="138">
        <f t="shared" si="15"/>
        <v>1241</v>
      </c>
      <c r="O37" s="138">
        <f t="shared" si="15"/>
        <v>662</v>
      </c>
      <c r="P37" s="138">
        <f t="shared" si="15"/>
        <v>32</v>
      </c>
      <c r="Q37" s="138">
        <f t="shared" si="15"/>
        <v>54</v>
      </c>
      <c r="R37" s="138">
        <f t="shared" si="15"/>
        <v>30</v>
      </c>
      <c r="S37" s="138">
        <f t="shared" si="15"/>
        <v>1116</v>
      </c>
      <c r="T37" s="138">
        <f t="shared" si="15"/>
        <v>183</v>
      </c>
      <c r="U37" s="138">
        <f t="shared" si="15"/>
        <v>94</v>
      </c>
      <c r="V37" s="138">
        <f t="shared" si="15"/>
        <v>0</v>
      </c>
      <c r="W37" s="138">
        <f t="shared" si="15"/>
        <v>0</v>
      </c>
      <c r="X37" s="138">
        <f t="shared" si="15"/>
        <v>140</v>
      </c>
      <c r="Y37" s="138">
        <f t="shared" si="15"/>
        <v>20</v>
      </c>
      <c r="Z37" s="138">
        <f t="shared" si="15"/>
        <v>0</v>
      </c>
      <c r="AA37" s="138">
        <f t="shared" si="15"/>
        <v>181</v>
      </c>
      <c r="AB37" s="138">
        <f t="shared" si="15"/>
        <v>25</v>
      </c>
      <c r="AC37" s="138">
        <f t="shared" si="15"/>
        <v>0</v>
      </c>
      <c r="AD37" s="138">
        <f t="shared" si="15"/>
        <v>394</v>
      </c>
      <c r="AE37" s="138">
        <f t="shared" si="15"/>
        <v>30</v>
      </c>
      <c r="AF37" s="138">
        <f t="shared" si="15"/>
        <v>0</v>
      </c>
      <c r="AG37" s="138">
        <f t="shared" si="15"/>
        <v>257</v>
      </c>
      <c r="AH37" s="138">
        <f t="shared" si="15"/>
        <v>25</v>
      </c>
      <c r="AI37" s="138">
        <f t="shared" si="15"/>
        <v>18</v>
      </c>
      <c r="AJ37" s="138">
        <f t="shared" si="15"/>
        <v>431</v>
      </c>
      <c r="AK37" s="138">
        <f t="shared" si="15"/>
        <v>45</v>
      </c>
      <c r="AL37" s="138">
        <f t="shared" si="15"/>
        <v>18</v>
      </c>
      <c r="AM37" s="138">
        <f t="shared" si="15"/>
        <v>239</v>
      </c>
      <c r="AN37" s="138">
        <f t="shared" si="15"/>
        <v>28</v>
      </c>
      <c r="AO37" s="138">
        <f t="shared" si="15"/>
        <v>18</v>
      </c>
      <c r="AP37" s="138">
        <f t="shared" si="15"/>
        <v>211</v>
      </c>
      <c r="AQ37" s="138">
        <f t="shared" si="15"/>
        <v>10</v>
      </c>
      <c r="AR37" s="138">
        <f t="shared" si="15"/>
        <v>30</v>
      </c>
    </row>
    <row r="38" spans="1:44" ht="74.45" customHeight="1" thickBot="1" x14ac:dyDescent="0.3">
      <c r="A38" s="287" t="s">
        <v>24</v>
      </c>
      <c r="B38" s="288" t="s">
        <v>177</v>
      </c>
      <c r="C38" s="326"/>
      <c r="D38" s="327"/>
      <c r="E38" s="328"/>
      <c r="F38" s="327"/>
      <c r="G38" s="327"/>
      <c r="H38" s="327"/>
      <c r="I38" s="327"/>
      <c r="J38" s="329"/>
      <c r="K38" s="136">
        <f>K39+K40+K41+K42+K43+K44+K45+K46</f>
        <v>2057</v>
      </c>
      <c r="L38" s="136">
        <f t="shared" ref="L38:T38" si="16">L39+L40+L41+L42+L43+L44+L45+L46</f>
        <v>868</v>
      </c>
      <c r="M38" s="136">
        <f t="shared" si="16"/>
        <v>1921</v>
      </c>
      <c r="N38" s="136">
        <f t="shared" si="16"/>
        <v>1023</v>
      </c>
      <c r="O38" s="136">
        <f t="shared" si="16"/>
        <v>372</v>
      </c>
      <c r="P38" s="136">
        <f t="shared" si="16"/>
        <v>16</v>
      </c>
      <c r="Q38" s="136">
        <f t="shared" si="16"/>
        <v>18</v>
      </c>
      <c r="R38" s="136">
        <f t="shared" si="16"/>
        <v>12</v>
      </c>
      <c r="S38" s="136">
        <f t="shared" si="16"/>
        <v>468</v>
      </c>
      <c r="T38" s="136">
        <f t="shared" si="16"/>
        <v>136</v>
      </c>
      <c r="U38" s="169">
        <f>U39+U40</f>
        <v>94</v>
      </c>
      <c r="V38" s="172">
        <f>V39+V44+V45+V46</f>
        <v>0</v>
      </c>
      <c r="W38" s="173">
        <f>W39+W44+W45+W46</f>
        <v>0</v>
      </c>
      <c r="X38" s="169">
        <f>X39+X40</f>
        <v>140</v>
      </c>
      <c r="Y38" s="172">
        <f>Y39+Y40+Y45+Y46</f>
        <v>20</v>
      </c>
      <c r="Z38" s="173">
        <f>Z39+Z44+Z45+Z46</f>
        <v>0</v>
      </c>
      <c r="AA38" s="169">
        <f t="shared" ref="AA38:AC38" si="17">AA39+AA40</f>
        <v>146</v>
      </c>
      <c r="AB38" s="171">
        <f t="shared" si="17"/>
        <v>20</v>
      </c>
      <c r="AC38" s="127">
        <f t="shared" si="17"/>
        <v>0</v>
      </c>
      <c r="AD38" s="169">
        <f>AD39+AD40+AD41+AD42</f>
        <v>266</v>
      </c>
      <c r="AE38" s="169">
        <f t="shared" ref="AE38:AI38" si="18">AE39+AE40+AE41+AE42</f>
        <v>15</v>
      </c>
      <c r="AF38" s="169">
        <f t="shared" si="18"/>
        <v>0</v>
      </c>
      <c r="AG38" s="169">
        <f t="shared" si="18"/>
        <v>185</v>
      </c>
      <c r="AH38" s="169">
        <f t="shared" si="18"/>
        <v>21</v>
      </c>
      <c r="AI38" s="169">
        <f t="shared" si="18"/>
        <v>0</v>
      </c>
      <c r="AJ38" s="169">
        <f>AJ39+AJ40+AJ41+AJ42+AJ43</f>
        <v>210</v>
      </c>
      <c r="AK38" s="169">
        <f t="shared" ref="AK38:AQ38" si="19">AK39+AK40+AK41+AK42+AK43</f>
        <v>30</v>
      </c>
      <c r="AL38" s="169">
        <f t="shared" si="19"/>
        <v>0</v>
      </c>
      <c r="AM38" s="169">
        <f t="shared" si="19"/>
        <v>171</v>
      </c>
      <c r="AN38" s="169">
        <f t="shared" si="19"/>
        <v>20</v>
      </c>
      <c r="AO38" s="169">
        <f t="shared" si="19"/>
        <v>0</v>
      </c>
      <c r="AP38" s="169">
        <f t="shared" si="19"/>
        <v>211</v>
      </c>
      <c r="AQ38" s="169">
        <f t="shared" si="19"/>
        <v>10</v>
      </c>
      <c r="AR38" s="169">
        <v>30</v>
      </c>
    </row>
    <row r="39" spans="1:44" ht="62.25" customHeight="1" thickBot="1" x14ac:dyDescent="0.3">
      <c r="A39" s="286" t="s">
        <v>75</v>
      </c>
      <c r="B39" s="291" t="s">
        <v>178</v>
      </c>
      <c r="C39" s="122"/>
      <c r="D39" s="165"/>
      <c r="E39" s="165"/>
      <c r="F39" s="165"/>
      <c r="G39" s="165"/>
      <c r="H39" s="165" t="s">
        <v>80</v>
      </c>
      <c r="I39" s="325"/>
      <c r="J39" s="241"/>
      <c r="K39" s="46">
        <f>M39+T39</f>
        <v>509</v>
      </c>
      <c r="L39" s="32">
        <v>90</v>
      </c>
      <c r="M39" s="8">
        <v>463</v>
      </c>
      <c r="N39" s="20">
        <v>373</v>
      </c>
      <c r="O39" s="20">
        <v>90</v>
      </c>
      <c r="P39" s="20"/>
      <c r="Q39" s="20"/>
      <c r="R39" s="20"/>
      <c r="S39" s="96"/>
      <c r="T39" s="47">
        <v>46</v>
      </c>
      <c r="U39" s="21">
        <v>94</v>
      </c>
      <c r="V39" s="20"/>
      <c r="W39" s="22"/>
      <c r="X39" s="21">
        <v>68</v>
      </c>
      <c r="Y39" s="20">
        <v>10</v>
      </c>
      <c r="Z39" s="22"/>
      <c r="AA39" s="21">
        <v>51</v>
      </c>
      <c r="AB39" s="20">
        <v>10</v>
      </c>
      <c r="AC39" s="22"/>
      <c r="AD39" s="21">
        <v>108</v>
      </c>
      <c r="AE39" s="20">
        <v>10</v>
      </c>
      <c r="AF39" s="22"/>
      <c r="AG39" s="21">
        <v>64</v>
      </c>
      <c r="AH39" s="20">
        <v>6</v>
      </c>
      <c r="AI39" s="22"/>
      <c r="AJ39" s="21">
        <v>78</v>
      </c>
      <c r="AK39" s="20">
        <v>10</v>
      </c>
      <c r="AL39" s="22"/>
      <c r="AM39" s="21"/>
      <c r="AN39" s="20"/>
      <c r="AO39" s="22"/>
      <c r="AP39" s="21"/>
      <c r="AQ39" s="20"/>
      <c r="AR39" s="34"/>
    </row>
    <row r="40" spans="1:44" ht="51" customHeight="1" thickBot="1" x14ac:dyDescent="0.3">
      <c r="A40" s="281" t="s">
        <v>162</v>
      </c>
      <c r="B40" s="292" t="s">
        <v>320</v>
      </c>
      <c r="C40" s="289"/>
      <c r="D40" s="231"/>
      <c r="E40" s="231"/>
      <c r="F40" s="231" t="s">
        <v>80</v>
      </c>
      <c r="G40" s="231"/>
      <c r="H40" s="231"/>
      <c r="I40" s="198"/>
      <c r="J40" s="256"/>
      <c r="K40" s="46">
        <v>233</v>
      </c>
      <c r="L40" s="32">
        <v>80</v>
      </c>
      <c r="M40" s="8">
        <v>208</v>
      </c>
      <c r="N40" s="20">
        <v>128</v>
      </c>
      <c r="O40" s="20">
        <v>68</v>
      </c>
      <c r="P40" s="20"/>
      <c r="Q40" s="20"/>
      <c r="R40" s="20"/>
      <c r="S40" s="96"/>
      <c r="T40" s="47">
        <v>25</v>
      </c>
      <c r="U40" s="21"/>
      <c r="V40" s="20"/>
      <c r="W40" s="22"/>
      <c r="X40" s="21">
        <v>72</v>
      </c>
      <c r="Y40" s="20">
        <v>10</v>
      </c>
      <c r="Z40" s="22"/>
      <c r="AA40" s="21">
        <v>95</v>
      </c>
      <c r="AB40" s="20">
        <v>10</v>
      </c>
      <c r="AC40" s="22"/>
      <c r="AD40" s="21">
        <v>41</v>
      </c>
      <c r="AE40" s="20">
        <v>5</v>
      </c>
      <c r="AF40" s="22"/>
      <c r="AG40" s="21"/>
      <c r="AH40" s="20"/>
      <c r="AI40" s="22"/>
      <c r="AJ40" s="21"/>
      <c r="AK40" s="20"/>
      <c r="AL40" s="22"/>
      <c r="AM40" s="21"/>
      <c r="AN40" s="20"/>
      <c r="AO40" s="22"/>
      <c r="AP40" s="21"/>
      <c r="AQ40" s="20"/>
      <c r="AR40" s="34"/>
    </row>
    <row r="41" spans="1:44" ht="72.75" customHeight="1" thickBot="1" x14ac:dyDescent="0.3">
      <c r="A41" s="281" t="s">
        <v>324</v>
      </c>
      <c r="B41" s="293" t="s">
        <v>321</v>
      </c>
      <c r="C41" s="260"/>
      <c r="D41" s="163"/>
      <c r="E41" s="163"/>
      <c r="F41" s="163"/>
      <c r="G41" s="163" t="s">
        <v>80</v>
      </c>
      <c r="H41" s="163"/>
      <c r="I41" s="183"/>
      <c r="J41" s="248"/>
      <c r="K41" s="46">
        <v>135</v>
      </c>
      <c r="L41" s="32">
        <v>28</v>
      </c>
      <c r="M41" s="8">
        <v>130</v>
      </c>
      <c r="N41" s="20">
        <v>102</v>
      </c>
      <c r="O41" s="20">
        <v>28</v>
      </c>
      <c r="P41" s="20"/>
      <c r="Q41" s="20"/>
      <c r="R41" s="20"/>
      <c r="S41" s="96"/>
      <c r="T41" s="47">
        <v>5</v>
      </c>
      <c r="U41" s="32"/>
      <c r="V41" s="20"/>
      <c r="W41" s="96"/>
      <c r="X41" s="21"/>
      <c r="Y41" s="20"/>
      <c r="Z41" s="22"/>
      <c r="AA41" s="32"/>
      <c r="AB41" s="20"/>
      <c r="AC41" s="96"/>
      <c r="AD41" s="21">
        <v>48</v>
      </c>
      <c r="AE41" s="20"/>
      <c r="AF41" s="22"/>
      <c r="AG41" s="32">
        <v>82</v>
      </c>
      <c r="AH41" s="20">
        <v>5</v>
      </c>
      <c r="AI41" s="96"/>
      <c r="AJ41" s="21"/>
      <c r="AK41" s="20"/>
      <c r="AL41" s="22"/>
      <c r="AM41" s="32"/>
      <c r="AN41" s="20"/>
      <c r="AO41" s="96"/>
      <c r="AP41" s="21"/>
      <c r="AQ41" s="20"/>
      <c r="AR41" s="22"/>
    </row>
    <row r="42" spans="1:44" ht="50.25" customHeight="1" thickBot="1" x14ac:dyDescent="0.3">
      <c r="A42" s="281" t="s">
        <v>325</v>
      </c>
      <c r="B42" s="293" t="s">
        <v>322</v>
      </c>
      <c r="C42" s="260"/>
      <c r="D42" s="163"/>
      <c r="E42" s="163"/>
      <c r="F42" s="163"/>
      <c r="G42" s="163"/>
      <c r="H42" s="163"/>
      <c r="I42" s="183"/>
      <c r="J42" s="386" t="s">
        <v>327</v>
      </c>
      <c r="K42" s="46">
        <v>344</v>
      </c>
      <c r="L42" s="32">
        <v>90</v>
      </c>
      <c r="M42" s="8">
        <v>314</v>
      </c>
      <c r="N42" s="20">
        <v>224</v>
      </c>
      <c r="O42" s="20">
        <v>74</v>
      </c>
      <c r="P42" s="20">
        <v>16</v>
      </c>
      <c r="Q42" s="20"/>
      <c r="R42" s="20"/>
      <c r="S42" s="96"/>
      <c r="T42" s="47">
        <v>30</v>
      </c>
      <c r="U42" s="32"/>
      <c r="V42" s="20"/>
      <c r="W42" s="96"/>
      <c r="X42" s="21"/>
      <c r="Y42" s="20"/>
      <c r="Z42" s="22"/>
      <c r="AA42" s="32"/>
      <c r="AB42" s="20"/>
      <c r="AC42" s="96"/>
      <c r="AD42" s="21">
        <v>69</v>
      </c>
      <c r="AE42" s="20"/>
      <c r="AF42" s="22"/>
      <c r="AG42" s="32">
        <v>39</v>
      </c>
      <c r="AH42" s="20">
        <v>10</v>
      </c>
      <c r="AI42" s="96"/>
      <c r="AJ42" s="21">
        <v>88</v>
      </c>
      <c r="AK42" s="20">
        <v>10</v>
      </c>
      <c r="AL42" s="22"/>
      <c r="AM42" s="32">
        <v>51</v>
      </c>
      <c r="AN42" s="20">
        <v>10</v>
      </c>
      <c r="AO42" s="96"/>
      <c r="AP42" s="21">
        <v>67</v>
      </c>
      <c r="AQ42" s="20"/>
      <c r="AR42" s="22"/>
    </row>
    <row r="43" spans="1:44" ht="51.75" customHeight="1" thickBot="1" x14ac:dyDescent="0.3">
      <c r="A43" s="282" t="s">
        <v>326</v>
      </c>
      <c r="B43" s="293" t="s">
        <v>323</v>
      </c>
      <c r="C43" s="260"/>
      <c r="D43" s="163"/>
      <c r="E43" s="163"/>
      <c r="F43" s="163"/>
      <c r="G43" s="163"/>
      <c r="H43" s="163"/>
      <c r="I43" s="183"/>
      <c r="J43" s="387"/>
      <c r="K43" s="46">
        <v>350</v>
      </c>
      <c r="L43" s="32">
        <v>112</v>
      </c>
      <c r="M43" s="8">
        <v>320</v>
      </c>
      <c r="N43" s="20">
        <v>196</v>
      </c>
      <c r="O43" s="20">
        <v>112</v>
      </c>
      <c r="P43" s="20"/>
      <c r="Q43" s="20">
        <v>6</v>
      </c>
      <c r="R43" s="20">
        <v>6</v>
      </c>
      <c r="S43" s="96"/>
      <c r="T43" s="47">
        <v>30</v>
      </c>
      <c r="U43" s="32"/>
      <c r="V43" s="20"/>
      <c r="W43" s="96"/>
      <c r="X43" s="21"/>
      <c r="Y43" s="20"/>
      <c r="Z43" s="22"/>
      <c r="AA43" s="32"/>
      <c r="AB43" s="20"/>
      <c r="AC43" s="96"/>
      <c r="AD43" s="21"/>
      <c r="AE43" s="20"/>
      <c r="AF43" s="22"/>
      <c r="AG43" s="32"/>
      <c r="AH43" s="20"/>
      <c r="AI43" s="96"/>
      <c r="AJ43" s="21">
        <v>44</v>
      </c>
      <c r="AK43" s="20">
        <v>10</v>
      </c>
      <c r="AL43" s="22"/>
      <c r="AM43" s="32">
        <v>120</v>
      </c>
      <c r="AN43" s="20">
        <v>10</v>
      </c>
      <c r="AO43" s="96"/>
      <c r="AP43" s="21">
        <v>144</v>
      </c>
      <c r="AQ43" s="20">
        <v>10</v>
      </c>
      <c r="AR43" s="22">
        <v>12</v>
      </c>
    </row>
    <row r="44" spans="1:44" ht="20.25" customHeight="1" thickBot="1" x14ac:dyDescent="0.3">
      <c r="A44" s="283" t="s">
        <v>26</v>
      </c>
      <c r="B44" s="283" t="s">
        <v>19</v>
      </c>
      <c r="C44" s="122"/>
      <c r="D44" s="165"/>
      <c r="E44" s="165"/>
      <c r="F44" s="367" t="s">
        <v>81</v>
      </c>
      <c r="G44" s="165"/>
      <c r="H44" s="165"/>
      <c r="I44" s="165"/>
      <c r="J44" s="365" t="s">
        <v>81</v>
      </c>
      <c r="K44" s="135">
        <v>216</v>
      </c>
      <c r="L44" s="41">
        <v>216</v>
      </c>
      <c r="M44" s="166">
        <v>216</v>
      </c>
      <c r="N44" s="174"/>
      <c r="O44" s="167"/>
      <c r="P44" s="168"/>
      <c r="Q44" s="168"/>
      <c r="R44" s="168"/>
      <c r="S44" s="170">
        <v>216</v>
      </c>
      <c r="T44" s="113"/>
      <c r="U44" s="109"/>
      <c r="V44" s="110"/>
      <c r="W44" s="111"/>
      <c r="X44" s="109"/>
      <c r="Y44" s="110"/>
      <c r="Z44" s="111"/>
      <c r="AA44" s="109"/>
      <c r="AB44" s="110"/>
      <c r="AC44" s="111"/>
      <c r="AD44" s="109">
        <v>36</v>
      </c>
      <c r="AE44" s="110"/>
      <c r="AF44" s="111"/>
      <c r="AG44" s="109"/>
      <c r="AH44" s="110"/>
      <c r="AI44" s="111"/>
      <c r="AJ44" s="109">
        <v>36</v>
      </c>
      <c r="AK44" s="110"/>
      <c r="AL44" s="111"/>
      <c r="AM44" s="109">
        <v>72</v>
      </c>
      <c r="AN44" s="110"/>
      <c r="AO44" s="111"/>
      <c r="AP44" s="109">
        <v>72</v>
      </c>
      <c r="AQ44" s="110"/>
      <c r="AR44" s="41"/>
    </row>
    <row r="45" spans="1:44" ht="15.75" thickBot="1" x14ac:dyDescent="0.3">
      <c r="A45" s="284" t="s">
        <v>27</v>
      </c>
      <c r="B45" s="284" t="s">
        <v>50</v>
      </c>
      <c r="C45" s="260"/>
      <c r="D45" s="163"/>
      <c r="E45" s="163"/>
      <c r="F45" s="368"/>
      <c r="G45" s="163"/>
      <c r="H45" s="163"/>
      <c r="I45" s="163"/>
      <c r="J45" s="366"/>
      <c r="K45" s="135">
        <v>252</v>
      </c>
      <c r="L45" s="27">
        <v>252</v>
      </c>
      <c r="M45" s="51">
        <v>252</v>
      </c>
      <c r="N45" s="109"/>
      <c r="O45" s="123"/>
      <c r="P45" s="110"/>
      <c r="Q45" s="110"/>
      <c r="R45" s="110"/>
      <c r="S45" s="94">
        <v>252</v>
      </c>
      <c r="T45" s="113"/>
      <c r="U45" s="109"/>
      <c r="V45" s="110"/>
      <c r="W45" s="111"/>
      <c r="X45" s="109"/>
      <c r="Y45" s="110"/>
      <c r="Z45" s="111"/>
      <c r="AA45" s="109"/>
      <c r="AB45" s="110"/>
      <c r="AC45" s="111"/>
      <c r="AD45" s="109">
        <v>72</v>
      </c>
      <c r="AE45" s="110"/>
      <c r="AF45" s="111"/>
      <c r="AG45" s="109"/>
      <c r="AH45" s="110"/>
      <c r="AI45" s="111"/>
      <c r="AJ45" s="109"/>
      <c r="AK45" s="110"/>
      <c r="AL45" s="111"/>
      <c r="AM45" s="109"/>
      <c r="AN45" s="110"/>
      <c r="AO45" s="111"/>
      <c r="AP45" s="109">
        <v>180</v>
      </c>
      <c r="AQ45" s="38"/>
      <c r="AR45" s="27"/>
    </row>
    <row r="46" spans="1:44" ht="18.75" customHeight="1" thickBot="1" x14ac:dyDescent="0.3">
      <c r="A46" s="285" t="s">
        <v>28</v>
      </c>
      <c r="B46" s="285" t="s">
        <v>29</v>
      </c>
      <c r="C46" s="290"/>
      <c r="D46" s="175"/>
      <c r="E46" s="175"/>
      <c r="F46" s="175"/>
      <c r="G46" s="175"/>
      <c r="H46" s="175"/>
      <c r="I46" s="175"/>
      <c r="J46" s="265" t="s">
        <v>28</v>
      </c>
      <c r="K46" s="135">
        <v>18</v>
      </c>
      <c r="L46" s="34"/>
      <c r="M46" s="52">
        <f>Q46+R46</f>
        <v>18</v>
      </c>
      <c r="N46" s="123"/>
      <c r="O46" s="123"/>
      <c r="P46" s="110"/>
      <c r="Q46" s="110">
        <v>12</v>
      </c>
      <c r="R46" s="110">
        <v>6</v>
      </c>
      <c r="S46" s="191"/>
      <c r="T46" s="113"/>
      <c r="U46" s="109"/>
      <c r="V46" s="110"/>
      <c r="W46" s="111"/>
      <c r="X46" s="109"/>
      <c r="Y46" s="110"/>
      <c r="Z46" s="41"/>
      <c r="AA46" s="109"/>
      <c r="AB46" s="110"/>
      <c r="AC46" s="111"/>
      <c r="AD46" s="109"/>
      <c r="AE46" s="110"/>
      <c r="AF46" s="41"/>
      <c r="AG46" s="109"/>
      <c r="AH46" s="110"/>
      <c r="AI46" s="111"/>
      <c r="AJ46" s="109"/>
      <c r="AK46" s="110"/>
      <c r="AL46" s="41"/>
      <c r="AM46" s="109"/>
      <c r="AN46" s="110"/>
      <c r="AO46" s="111"/>
      <c r="AP46" s="109"/>
      <c r="AQ46" s="20"/>
      <c r="AR46" s="34">
        <v>18</v>
      </c>
    </row>
    <row r="47" spans="1:44" ht="67.5" customHeight="1" thickBot="1" x14ac:dyDescent="0.3">
      <c r="A47" s="294" t="s">
        <v>25</v>
      </c>
      <c r="B47" s="314" t="s">
        <v>179</v>
      </c>
      <c r="C47" s="155"/>
      <c r="D47" s="194"/>
      <c r="E47" s="155"/>
      <c r="F47" s="195"/>
      <c r="G47" s="177"/>
      <c r="H47" s="177"/>
      <c r="I47" s="177"/>
      <c r="J47" s="156"/>
      <c r="K47" s="309">
        <f>K48+K49+K50+K52</f>
        <v>568</v>
      </c>
      <c r="L47" s="46">
        <f t="shared" ref="L47:AR47" si="20">L48+L49+L50+L52</f>
        <v>472</v>
      </c>
      <c r="M47" s="46">
        <f t="shared" si="20"/>
        <v>554</v>
      </c>
      <c r="N47" s="23">
        <f t="shared" si="20"/>
        <v>64</v>
      </c>
      <c r="O47" s="98">
        <f t="shared" si="20"/>
        <v>60</v>
      </c>
      <c r="P47" s="98">
        <f t="shared" si="20"/>
        <v>16</v>
      </c>
      <c r="Q47" s="98">
        <f t="shared" si="20"/>
        <v>12</v>
      </c>
      <c r="R47" s="98">
        <f t="shared" si="20"/>
        <v>6</v>
      </c>
      <c r="S47" s="99">
        <f t="shared" si="20"/>
        <v>396</v>
      </c>
      <c r="T47" s="137">
        <f t="shared" si="20"/>
        <v>14</v>
      </c>
      <c r="U47" s="23">
        <f t="shared" ref="U47:Z47" si="21">U48+U49+U50+U52</f>
        <v>0</v>
      </c>
      <c r="V47" s="98">
        <f t="shared" si="21"/>
        <v>0</v>
      </c>
      <c r="W47" s="99">
        <f t="shared" si="21"/>
        <v>0</v>
      </c>
      <c r="X47" s="121">
        <f t="shared" si="21"/>
        <v>0</v>
      </c>
      <c r="Y47" s="98">
        <f t="shared" si="21"/>
        <v>0</v>
      </c>
      <c r="Z47" s="139">
        <f t="shared" si="21"/>
        <v>0</v>
      </c>
      <c r="AA47" s="140">
        <f t="shared" si="20"/>
        <v>35</v>
      </c>
      <c r="AB47" s="140">
        <f t="shared" si="20"/>
        <v>5</v>
      </c>
      <c r="AC47" s="140">
        <f t="shared" si="20"/>
        <v>0</v>
      </c>
      <c r="AD47" s="140">
        <f>AD48</f>
        <v>67</v>
      </c>
      <c r="AE47" s="140">
        <f t="shared" ref="AE47:AQ47" si="22">AE48</f>
        <v>5</v>
      </c>
      <c r="AF47" s="140">
        <f t="shared" si="22"/>
        <v>0</v>
      </c>
      <c r="AG47" s="140">
        <f t="shared" si="22"/>
        <v>38</v>
      </c>
      <c r="AH47" s="140">
        <f t="shared" si="22"/>
        <v>4</v>
      </c>
      <c r="AI47" s="140">
        <f>AI52</f>
        <v>18</v>
      </c>
      <c r="AJ47" s="140">
        <f t="shared" si="22"/>
        <v>0</v>
      </c>
      <c r="AK47" s="140">
        <f t="shared" si="22"/>
        <v>0</v>
      </c>
      <c r="AL47" s="140">
        <f t="shared" si="22"/>
        <v>0</v>
      </c>
      <c r="AM47" s="140">
        <f t="shared" si="22"/>
        <v>0</v>
      </c>
      <c r="AN47" s="140">
        <f t="shared" si="22"/>
        <v>0</v>
      </c>
      <c r="AO47" s="140">
        <f t="shared" si="22"/>
        <v>0</v>
      </c>
      <c r="AP47" s="140">
        <f t="shared" si="22"/>
        <v>0</v>
      </c>
      <c r="AQ47" s="140">
        <f t="shared" si="22"/>
        <v>0</v>
      </c>
      <c r="AR47" s="140">
        <f t="shared" si="20"/>
        <v>0</v>
      </c>
    </row>
    <row r="48" spans="1:44" ht="46.5" customHeight="1" thickBot="1" x14ac:dyDescent="0.3">
      <c r="A48" s="311" t="s">
        <v>74</v>
      </c>
      <c r="B48" s="315" t="s">
        <v>180</v>
      </c>
      <c r="C48" s="122"/>
      <c r="D48" s="165"/>
      <c r="E48" s="165"/>
      <c r="F48" s="165"/>
      <c r="G48" s="165" t="s">
        <v>80</v>
      </c>
      <c r="H48" s="165"/>
      <c r="I48" s="165"/>
      <c r="J48" s="165"/>
      <c r="K48" s="308">
        <v>154</v>
      </c>
      <c r="L48" s="17">
        <v>76</v>
      </c>
      <c r="M48" s="54">
        <v>140</v>
      </c>
      <c r="N48" s="10">
        <v>64</v>
      </c>
      <c r="O48" s="10">
        <v>60</v>
      </c>
      <c r="P48" s="66">
        <v>16</v>
      </c>
      <c r="Q48" s="66"/>
      <c r="R48" s="66"/>
      <c r="S48" s="11"/>
      <c r="T48" s="48">
        <v>14</v>
      </c>
      <c r="U48" s="21"/>
      <c r="V48" s="20"/>
      <c r="W48" s="22"/>
      <c r="X48" s="131"/>
      <c r="Y48" s="42"/>
      <c r="Z48" s="128"/>
      <c r="AA48" s="123">
        <v>35</v>
      </c>
      <c r="AB48" s="110">
        <v>5</v>
      </c>
      <c r="AC48" s="111"/>
      <c r="AD48" s="10">
        <v>67</v>
      </c>
      <c r="AE48" s="66">
        <v>5</v>
      </c>
      <c r="AF48" s="39"/>
      <c r="AG48" s="9">
        <v>38</v>
      </c>
      <c r="AH48" s="66">
        <v>4</v>
      </c>
      <c r="AI48" s="12"/>
      <c r="AJ48" s="10"/>
      <c r="AK48" s="66"/>
      <c r="AL48" s="17"/>
      <c r="AM48" s="9"/>
      <c r="AN48" s="66"/>
      <c r="AO48" s="12"/>
      <c r="AP48" s="10"/>
      <c r="AQ48" s="66"/>
      <c r="AR48" s="17"/>
    </row>
    <row r="49" spans="1:44" ht="15.75" customHeight="1" thickBot="1" x14ac:dyDescent="0.3">
      <c r="A49" s="312" t="s">
        <v>14</v>
      </c>
      <c r="B49" s="284" t="s">
        <v>19</v>
      </c>
      <c r="C49" s="234"/>
      <c r="D49" s="163"/>
      <c r="E49" s="164"/>
      <c r="F49" s="179"/>
      <c r="G49" s="415" t="s">
        <v>81</v>
      </c>
      <c r="H49" s="164"/>
      <c r="I49" s="164"/>
      <c r="J49" s="164"/>
      <c r="K49" s="308">
        <v>108</v>
      </c>
      <c r="L49" s="34">
        <v>108</v>
      </c>
      <c r="M49" s="52">
        <v>108</v>
      </c>
      <c r="N49" s="7"/>
      <c r="O49" s="7"/>
      <c r="P49" s="8"/>
      <c r="Q49" s="8"/>
      <c r="R49" s="8"/>
      <c r="S49" s="96">
        <v>108</v>
      </c>
      <c r="T49" s="47"/>
      <c r="U49" s="21"/>
      <c r="V49" s="20"/>
      <c r="W49" s="22"/>
      <c r="X49" s="32"/>
      <c r="Y49" s="20"/>
      <c r="Z49" s="34"/>
      <c r="AA49" s="32"/>
      <c r="AB49" s="20"/>
      <c r="AC49" s="22"/>
      <c r="AD49" s="32">
        <v>36</v>
      </c>
      <c r="AE49" s="20"/>
      <c r="AF49" s="33"/>
      <c r="AG49" s="21">
        <v>72</v>
      </c>
      <c r="AH49" s="20"/>
      <c r="AI49" s="22"/>
      <c r="AJ49" s="32"/>
      <c r="AK49" s="20"/>
      <c r="AL49" s="41"/>
      <c r="AM49" s="21"/>
      <c r="AN49" s="20"/>
      <c r="AO49" s="22"/>
      <c r="AP49" s="32"/>
      <c r="AQ49" s="20"/>
      <c r="AR49" s="41"/>
    </row>
    <row r="50" spans="1:44" ht="15.75" thickBot="1" x14ac:dyDescent="0.3">
      <c r="A50" s="312" t="s">
        <v>49</v>
      </c>
      <c r="B50" s="284" t="s">
        <v>50</v>
      </c>
      <c r="C50" s="234"/>
      <c r="D50" s="163"/>
      <c r="E50" s="164"/>
      <c r="F50" s="179"/>
      <c r="G50" s="415"/>
      <c r="H50" s="164"/>
      <c r="I50" s="164"/>
      <c r="J50" s="164"/>
      <c r="K50" s="308">
        <v>288</v>
      </c>
      <c r="L50" s="34">
        <v>288</v>
      </c>
      <c r="M50" s="52">
        <v>288</v>
      </c>
      <c r="N50" s="7"/>
      <c r="O50" s="7"/>
      <c r="P50" s="8"/>
      <c r="Q50" s="8"/>
      <c r="R50" s="8"/>
      <c r="S50" s="96">
        <v>288</v>
      </c>
      <c r="T50" s="47"/>
      <c r="U50" s="21"/>
      <c r="V50" s="20"/>
      <c r="W50" s="22"/>
      <c r="X50" s="32"/>
      <c r="Y50" s="20"/>
      <c r="Z50" s="34"/>
      <c r="AA50" s="32"/>
      <c r="AB50" s="20"/>
      <c r="AC50" s="22"/>
      <c r="AD50" s="32">
        <v>108</v>
      </c>
      <c r="AE50" s="20"/>
      <c r="AF50" s="33"/>
      <c r="AG50" s="21">
        <v>180</v>
      </c>
      <c r="AH50" s="20"/>
      <c r="AI50" s="22"/>
      <c r="AJ50" s="32"/>
      <c r="AK50" s="20"/>
      <c r="AL50" s="41"/>
      <c r="AM50" s="21"/>
      <c r="AN50" s="20"/>
      <c r="AO50" s="22"/>
      <c r="AP50" s="32"/>
      <c r="AQ50" s="20"/>
      <c r="AR50" s="41"/>
    </row>
    <row r="51" spans="1:44" ht="15" hidden="1" customHeight="1" thickBot="1" x14ac:dyDescent="0.3">
      <c r="A51" s="313"/>
      <c r="B51" s="284"/>
      <c r="C51" s="234"/>
      <c r="D51" s="164"/>
      <c r="E51" s="164"/>
      <c r="F51" s="179"/>
      <c r="G51" s="164"/>
      <c r="H51" s="164"/>
      <c r="I51" s="164"/>
      <c r="J51" s="164"/>
      <c r="K51" s="308">
        <f t="shared" si="14"/>
        <v>0</v>
      </c>
      <c r="L51" s="250"/>
      <c r="M51" s="53"/>
      <c r="N51" s="28"/>
      <c r="O51" s="28"/>
      <c r="P51" s="29"/>
      <c r="Q51" s="29"/>
      <c r="R51" s="29"/>
      <c r="S51" s="97"/>
      <c r="T51" s="126"/>
      <c r="U51" s="57"/>
      <c r="V51" s="58"/>
      <c r="W51" s="59"/>
      <c r="X51" s="60"/>
      <c r="Y51" s="58"/>
      <c r="Z51" s="132"/>
      <c r="AA51" s="60"/>
      <c r="AB51" s="58"/>
      <c r="AC51" s="59"/>
      <c r="AD51" s="60"/>
      <c r="AE51" s="58"/>
      <c r="AF51" s="43"/>
      <c r="AG51" s="57"/>
      <c r="AH51" s="58"/>
      <c r="AI51" s="59"/>
      <c r="AJ51" s="26"/>
      <c r="AK51" s="58"/>
      <c r="AL51" s="27"/>
      <c r="AM51" s="57"/>
      <c r="AN51" s="58"/>
      <c r="AO51" s="59"/>
      <c r="AP51" s="26"/>
      <c r="AQ51" s="58"/>
      <c r="AR51" s="27"/>
    </row>
    <row r="52" spans="1:44" ht="20.25" customHeight="1" thickBot="1" x14ac:dyDescent="0.3">
      <c r="A52" s="312" t="s">
        <v>28</v>
      </c>
      <c r="B52" s="316" t="s">
        <v>29</v>
      </c>
      <c r="C52" s="235"/>
      <c r="D52" s="184"/>
      <c r="E52" s="184"/>
      <c r="F52" s="310"/>
      <c r="G52" s="231" t="s">
        <v>28</v>
      </c>
      <c r="H52" s="184"/>
      <c r="I52" s="184"/>
      <c r="J52" s="184"/>
      <c r="K52" s="161">
        <f t="shared" si="14"/>
        <v>18</v>
      </c>
      <c r="L52" s="159"/>
      <c r="M52" s="67">
        <v>18</v>
      </c>
      <c r="N52" s="105"/>
      <c r="O52" s="105"/>
      <c r="P52" s="106"/>
      <c r="Q52" s="71">
        <v>12</v>
      </c>
      <c r="R52" s="71">
        <v>6</v>
      </c>
      <c r="S52" s="95"/>
      <c r="T52" s="73"/>
      <c r="U52" s="21"/>
      <c r="V52" s="20"/>
      <c r="W52" s="22"/>
      <c r="X52" s="32"/>
      <c r="Y52" s="20"/>
      <c r="Z52" s="34"/>
      <c r="AA52" s="72"/>
      <c r="AB52" s="71"/>
      <c r="AC52" s="75"/>
      <c r="AD52" s="72"/>
      <c r="AE52" s="71"/>
      <c r="AF52" s="107"/>
      <c r="AG52" s="74"/>
      <c r="AH52" s="71"/>
      <c r="AI52" s="75">
        <v>18</v>
      </c>
      <c r="AJ52" s="72"/>
      <c r="AK52" s="71"/>
      <c r="AL52" s="56"/>
      <c r="AM52" s="74"/>
      <c r="AN52" s="71"/>
      <c r="AO52" s="75"/>
      <c r="AP52" s="72"/>
      <c r="AQ52" s="71"/>
      <c r="AR52" s="56"/>
    </row>
    <row r="53" spans="1:44" ht="33" customHeight="1" thickBot="1" x14ac:dyDescent="0.3">
      <c r="A53" s="178" t="s">
        <v>73</v>
      </c>
      <c r="B53" s="187" t="s">
        <v>164</v>
      </c>
      <c r="C53" s="155"/>
      <c r="D53" s="194"/>
      <c r="E53" s="155"/>
      <c r="F53" s="195"/>
      <c r="G53" s="177"/>
      <c r="H53" s="177"/>
      <c r="I53" s="177"/>
      <c r="J53" s="244"/>
      <c r="K53" s="46">
        <f>SUM(K54:K56)</f>
        <v>235</v>
      </c>
      <c r="L53" s="138">
        <f>L54+L55+L56</f>
        <v>102</v>
      </c>
      <c r="M53" s="46">
        <f t="shared" ref="M53:AI53" si="23">M54+M55+M56</f>
        <v>222</v>
      </c>
      <c r="N53" s="46">
        <f t="shared" si="23"/>
        <v>102</v>
      </c>
      <c r="O53" s="46">
        <f t="shared" si="23"/>
        <v>30</v>
      </c>
      <c r="P53" s="46">
        <f t="shared" si="23"/>
        <v>0</v>
      </c>
      <c r="Q53" s="46">
        <f t="shared" si="23"/>
        <v>12</v>
      </c>
      <c r="R53" s="46">
        <f t="shared" si="23"/>
        <v>6</v>
      </c>
      <c r="S53" s="46">
        <f t="shared" si="23"/>
        <v>72</v>
      </c>
      <c r="T53" s="46">
        <f t="shared" si="23"/>
        <v>13</v>
      </c>
      <c r="U53" s="46">
        <f t="shared" si="23"/>
        <v>0</v>
      </c>
      <c r="V53" s="46">
        <f t="shared" si="23"/>
        <v>0</v>
      </c>
      <c r="W53" s="46">
        <f t="shared" si="23"/>
        <v>0</v>
      </c>
      <c r="X53" s="46">
        <f t="shared" si="23"/>
        <v>0</v>
      </c>
      <c r="Y53" s="46">
        <f t="shared" si="23"/>
        <v>0</v>
      </c>
      <c r="Z53" s="46">
        <f t="shared" si="23"/>
        <v>0</v>
      </c>
      <c r="AA53" s="46">
        <f t="shared" si="23"/>
        <v>0</v>
      </c>
      <c r="AB53" s="46">
        <f t="shared" si="23"/>
        <v>0</v>
      </c>
      <c r="AC53" s="46">
        <f t="shared" si="23"/>
        <v>0</v>
      </c>
      <c r="AD53" s="46">
        <f t="shared" si="23"/>
        <v>0</v>
      </c>
      <c r="AE53" s="46">
        <f t="shared" si="23"/>
        <v>0</v>
      </c>
      <c r="AF53" s="46">
        <f t="shared" si="23"/>
        <v>0</v>
      </c>
      <c r="AG53" s="46">
        <f t="shared" si="23"/>
        <v>0</v>
      </c>
      <c r="AH53" s="46">
        <f t="shared" si="23"/>
        <v>0</v>
      </c>
      <c r="AI53" s="46">
        <f t="shared" si="23"/>
        <v>0</v>
      </c>
      <c r="AJ53" s="46">
        <f>AJ54</f>
        <v>64</v>
      </c>
      <c r="AK53" s="46">
        <f t="shared" ref="AK53:AR53" si="24">AK54</f>
        <v>5</v>
      </c>
      <c r="AL53" s="46">
        <f t="shared" si="24"/>
        <v>0</v>
      </c>
      <c r="AM53" s="46">
        <f t="shared" si="24"/>
        <v>68</v>
      </c>
      <c r="AN53" s="46">
        <f t="shared" si="24"/>
        <v>8</v>
      </c>
      <c r="AO53" s="46">
        <f>AO56</f>
        <v>18</v>
      </c>
      <c r="AP53" s="46">
        <f t="shared" si="24"/>
        <v>0</v>
      </c>
      <c r="AQ53" s="46">
        <f t="shared" si="24"/>
        <v>0</v>
      </c>
      <c r="AR53" s="46">
        <f t="shared" si="24"/>
        <v>0</v>
      </c>
    </row>
    <row r="54" spans="1:44" ht="31.5" customHeight="1" thickBot="1" x14ac:dyDescent="0.3">
      <c r="A54" s="317" t="s">
        <v>163</v>
      </c>
      <c r="B54" s="315" t="s">
        <v>166</v>
      </c>
      <c r="C54" s="122"/>
      <c r="D54" s="165"/>
      <c r="E54" s="165"/>
      <c r="F54" s="165"/>
      <c r="G54" s="165"/>
      <c r="H54" s="165"/>
      <c r="I54" s="165" t="s">
        <v>80</v>
      </c>
      <c r="J54" s="241"/>
      <c r="K54" s="135">
        <v>145</v>
      </c>
      <c r="L54" s="128">
        <v>30</v>
      </c>
      <c r="M54" s="112">
        <v>132</v>
      </c>
      <c r="N54" s="10">
        <v>102</v>
      </c>
      <c r="O54" s="10">
        <v>30</v>
      </c>
      <c r="P54" s="66"/>
      <c r="Q54" s="66"/>
      <c r="R54" s="66"/>
      <c r="S54" s="11"/>
      <c r="T54" s="48">
        <v>13</v>
      </c>
      <c r="U54" s="16"/>
      <c r="V54" s="42"/>
      <c r="W54" s="133"/>
      <c r="X54" s="131"/>
      <c r="Y54" s="42"/>
      <c r="Z54" s="128"/>
      <c r="AA54" s="10"/>
      <c r="AB54" s="66"/>
      <c r="AC54" s="12"/>
      <c r="AD54" s="10"/>
      <c r="AE54" s="66"/>
      <c r="AF54" s="39"/>
      <c r="AG54" s="9"/>
      <c r="AH54" s="66"/>
      <c r="AI54" s="12"/>
      <c r="AJ54" s="10">
        <v>64</v>
      </c>
      <c r="AK54" s="66">
        <v>5</v>
      </c>
      <c r="AL54" s="17"/>
      <c r="AM54" s="9">
        <v>68</v>
      </c>
      <c r="AN54" s="66">
        <v>8</v>
      </c>
      <c r="AO54" s="12"/>
      <c r="AP54" s="10"/>
      <c r="AQ54" s="66"/>
      <c r="AR54" s="17"/>
    </row>
    <row r="55" spans="1:44" ht="15.75" thickBot="1" x14ac:dyDescent="0.3">
      <c r="A55" s="312" t="s">
        <v>76</v>
      </c>
      <c r="B55" s="284" t="s">
        <v>50</v>
      </c>
      <c r="C55" s="234"/>
      <c r="D55" s="163"/>
      <c r="E55" s="164"/>
      <c r="F55" s="163"/>
      <c r="G55" s="164"/>
      <c r="H55" s="164"/>
      <c r="I55" s="164" t="s">
        <v>80</v>
      </c>
      <c r="J55" s="245"/>
      <c r="K55" s="135">
        <v>72</v>
      </c>
      <c r="L55" s="34">
        <v>72</v>
      </c>
      <c r="M55" s="52">
        <v>72</v>
      </c>
      <c r="N55" s="7"/>
      <c r="O55" s="7"/>
      <c r="P55" s="8"/>
      <c r="Q55" s="8"/>
      <c r="R55" s="8"/>
      <c r="S55" s="96">
        <v>72</v>
      </c>
      <c r="T55" s="47"/>
      <c r="U55" s="21"/>
      <c r="V55" s="20"/>
      <c r="W55" s="22"/>
      <c r="X55" s="32"/>
      <c r="Y55" s="20"/>
      <c r="Z55" s="34"/>
      <c r="AA55" s="32"/>
      <c r="AB55" s="20"/>
      <c r="AC55" s="22"/>
      <c r="AD55" s="32"/>
      <c r="AE55" s="20"/>
      <c r="AF55" s="33"/>
      <c r="AG55" s="21"/>
      <c r="AH55" s="20"/>
      <c r="AI55" s="22"/>
      <c r="AJ55" s="32"/>
      <c r="AK55" s="20"/>
      <c r="AL55" s="41"/>
      <c r="AM55" s="21">
        <v>72</v>
      </c>
      <c r="AN55" s="20"/>
      <c r="AO55" s="22"/>
      <c r="AP55" s="32"/>
      <c r="AQ55" s="20"/>
      <c r="AR55" s="41"/>
    </row>
    <row r="56" spans="1:44" ht="15.75" customHeight="1" thickBot="1" x14ac:dyDescent="0.3">
      <c r="A56" s="312" t="s">
        <v>28</v>
      </c>
      <c r="B56" s="316" t="s">
        <v>29</v>
      </c>
      <c r="C56" s="235"/>
      <c r="D56" s="184"/>
      <c r="E56" s="184"/>
      <c r="F56" s="184"/>
      <c r="G56" s="184"/>
      <c r="H56" s="184"/>
      <c r="I56" s="184" t="s">
        <v>171</v>
      </c>
      <c r="K56" s="136">
        <f t="shared" si="14"/>
        <v>18</v>
      </c>
      <c r="L56" s="159"/>
      <c r="M56" s="67">
        <v>18</v>
      </c>
      <c r="N56" s="105"/>
      <c r="O56" s="105"/>
      <c r="P56" s="106"/>
      <c r="Q56" s="71">
        <v>12</v>
      </c>
      <c r="R56" s="71">
        <v>6</v>
      </c>
      <c r="S56" s="95"/>
      <c r="T56" s="73"/>
      <c r="U56" s="74"/>
      <c r="V56" s="71"/>
      <c r="W56" s="75"/>
      <c r="X56" s="72"/>
      <c r="Y56" s="71"/>
      <c r="Z56" s="56"/>
      <c r="AA56" s="72"/>
      <c r="AB56" s="71"/>
      <c r="AC56" s="75"/>
      <c r="AD56" s="72"/>
      <c r="AE56" s="71"/>
      <c r="AF56" s="107"/>
      <c r="AG56" s="74"/>
      <c r="AH56" s="71"/>
      <c r="AI56" s="75"/>
      <c r="AJ56" s="72"/>
      <c r="AK56" s="71"/>
      <c r="AL56" s="56"/>
      <c r="AM56" s="74"/>
      <c r="AN56" s="71"/>
      <c r="AO56" s="75">
        <v>18</v>
      </c>
      <c r="AP56" s="72"/>
      <c r="AQ56" s="71"/>
      <c r="AR56" s="56"/>
    </row>
    <row r="57" spans="1:44" ht="42" customHeight="1" thickBot="1" x14ac:dyDescent="0.3">
      <c r="A57" s="178" t="s">
        <v>77</v>
      </c>
      <c r="B57" s="188" t="s">
        <v>167</v>
      </c>
      <c r="C57" s="155"/>
      <c r="D57" s="177"/>
      <c r="E57" s="177"/>
      <c r="F57" s="177"/>
      <c r="G57" s="177"/>
      <c r="H57" s="177"/>
      <c r="I57" s="177"/>
      <c r="J57" s="244"/>
      <c r="K57" s="254">
        <v>470</v>
      </c>
      <c r="L57" s="251">
        <f>L60+L61</f>
        <v>144</v>
      </c>
      <c r="M57" s="200">
        <f>M60+M61</f>
        <v>162</v>
      </c>
      <c r="N57" s="200">
        <f>N58</f>
        <v>52</v>
      </c>
      <c r="O57" s="200">
        <f>O58</f>
        <v>200</v>
      </c>
      <c r="P57" s="200">
        <f>P60+P61</f>
        <v>0</v>
      </c>
      <c r="Q57" s="200">
        <f>Q60+Q61</f>
        <v>12</v>
      </c>
      <c r="R57" s="200">
        <f>R60+R61</f>
        <v>6</v>
      </c>
      <c r="S57" s="200">
        <f>S60+S59</f>
        <v>180</v>
      </c>
      <c r="T57" s="200">
        <f>T58</f>
        <v>20</v>
      </c>
      <c r="U57" s="200">
        <f t="shared" ref="U57:AC57" si="25">U60+U61</f>
        <v>0</v>
      </c>
      <c r="V57" s="200">
        <f t="shared" si="25"/>
        <v>0</v>
      </c>
      <c r="W57" s="200">
        <f t="shared" si="25"/>
        <v>0</v>
      </c>
      <c r="X57" s="200">
        <f t="shared" si="25"/>
        <v>0</v>
      </c>
      <c r="Y57" s="200">
        <f t="shared" si="25"/>
        <v>0</v>
      </c>
      <c r="Z57" s="200">
        <f t="shared" si="25"/>
        <v>0</v>
      </c>
      <c r="AA57" s="200">
        <f t="shared" si="25"/>
        <v>0</v>
      </c>
      <c r="AB57" s="200">
        <f t="shared" si="25"/>
        <v>0</v>
      </c>
      <c r="AC57" s="200">
        <f t="shared" si="25"/>
        <v>0</v>
      </c>
      <c r="AD57" s="200">
        <f>AD58</f>
        <v>61</v>
      </c>
      <c r="AE57" s="200">
        <f>AE58</f>
        <v>10</v>
      </c>
      <c r="AF57" s="200">
        <f>AF60+AF61</f>
        <v>0</v>
      </c>
      <c r="AG57" s="200">
        <f>AG58</f>
        <v>34</v>
      </c>
      <c r="AH57" s="200">
        <f>AH60+AH61</f>
        <v>0</v>
      </c>
      <c r="AI57" s="200">
        <f>AI60+AI61</f>
        <v>0</v>
      </c>
      <c r="AJ57" s="200">
        <f>AJ58</f>
        <v>157</v>
      </c>
      <c r="AK57" s="200">
        <f>AK58</f>
        <v>10</v>
      </c>
      <c r="AL57" s="200">
        <f t="shared" ref="AL57:AR57" si="26">AL60+AL61</f>
        <v>18</v>
      </c>
      <c r="AM57" s="200">
        <f t="shared" si="26"/>
        <v>0</v>
      </c>
      <c r="AN57" s="200">
        <f t="shared" si="26"/>
        <v>0</v>
      </c>
      <c r="AO57" s="200">
        <f t="shared" si="26"/>
        <v>0</v>
      </c>
      <c r="AP57" s="200">
        <f t="shared" si="26"/>
        <v>0</v>
      </c>
      <c r="AQ57" s="200">
        <f t="shared" si="26"/>
        <v>0</v>
      </c>
      <c r="AR57" s="200">
        <f t="shared" si="26"/>
        <v>0</v>
      </c>
    </row>
    <row r="58" spans="1:44" ht="69.95" customHeight="1" thickBot="1" x14ac:dyDescent="0.3">
      <c r="A58" s="238" t="s">
        <v>165</v>
      </c>
      <c r="B58" s="295" t="s">
        <v>182</v>
      </c>
      <c r="C58" s="232" t="s">
        <v>318</v>
      </c>
      <c r="D58" s="199"/>
      <c r="E58" s="199"/>
      <c r="F58" s="199"/>
      <c r="G58" s="199"/>
      <c r="H58" s="203" t="s">
        <v>80</v>
      </c>
      <c r="I58" s="199"/>
      <c r="J58" s="246"/>
      <c r="K58" s="254">
        <v>272</v>
      </c>
      <c r="L58" s="252">
        <v>200</v>
      </c>
      <c r="M58" s="202">
        <v>252</v>
      </c>
      <c r="N58" s="201">
        <v>52</v>
      </c>
      <c r="O58" s="201">
        <v>200</v>
      </c>
      <c r="P58" s="202"/>
      <c r="Q58" s="202"/>
      <c r="R58" s="202"/>
      <c r="S58" s="202"/>
      <c r="T58" s="206">
        <v>20</v>
      </c>
      <c r="U58" s="129"/>
      <c r="V58" s="202"/>
      <c r="W58" s="130"/>
      <c r="X58" s="129"/>
      <c r="Y58" s="202"/>
      <c r="Z58" s="130"/>
      <c r="AA58" s="129"/>
      <c r="AB58" s="202"/>
      <c r="AC58" s="130"/>
      <c r="AD58" s="205">
        <v>61</v>
      </c>
      <c r="AE58" s="201">
        <v>10</v>
      </c>
      <c r="AF58" s="130"/>
      <c r="AG58" s="205">
        <v>34</v>
      </c>
      <c r="AH58" s="202"/>
      <c r="AI58" s="130"/>
      <c r="AJ58" s="205">
        <v>157</v>
      </c>
      <c r="AK58" s="201">
        <v>10</v>
      </c>
      <c r="AL58" s="130"/>
      <c r="AM58" s="129"/>
      <c r="AN58" s="202"/>
      <c r="AO58" s="130"/>
      <c r="AP58" s="204"/>
      <c r="AQ58" s="202"/>
      <c r="AR58" s="130"/>
    </row>
    <row r="59" spans="1:44" ht="23.1" customHeight="1" thickBot="1" x14ac:dyDescent="0.3">
      <c r="A59" s="76" t="s">
        <v>78</v>
      </c>
      <c r="B59" s="239" t="s">
        <v>19</v>
      </c>
      <c r="C59" s="233"/>
      <c r="D59" s="189"/>
      <c r="E59" s="189"/>
      <c r="F59" s="189"/>
      <c r="G59" s="189"/>
      <c r="H59" s="388" t="s">
        <v>81</v>
      </c>
      <c r="I59" s="189"/>
      <c r="J59" s="247"/>
      <c r="K59" s="255">
        <v>36</v>
      </c>
      <c r="L59" s="253">
        <v>36</v>
      </c>
      <c r="M59" s="190">
        <v>36</v>
      </c>
      <c r="N59" s="196"/>
      <c r="O59" s="196"/>
      <c r="P59" s="196"/>
      <c r="Q59" s="196"/>
      <c r="R59" s="196"/>
      <c r="S59" s="197">
        <v>36</v>
      </c>
      <c r="T59" s="196"/>
      <c r="U59" s="196"/>
      <c r="V59" s="196"/>
      <c r="W59" s="196"/>
      <c r="X59" s="196"/>
      <c r="Y59" s="196"/>
      <c r="Z59" s="196"/>
      <c r="AA59" s="196"/>
      <c r="AB59" s="196"/>
      <c r="AC59" s="196"/>
      <c r="AD59" s="196"/>
      <c r="AE59" s="196"/>
      <c r="AF59" s="196"/>
      <c r="AG59" s="196"/>
      <c r="AH59" s="196"/>
      <c r="AI59" s="196"/>
      <c r="AJ59" s="197">
        <v>36</v>
      </c>
      <c r="AK59" s="196"/>
      <c r="AL59" s="196"/>
      <c r="AM59" s="196"/>
      <c r="AN59" s="196"/>
      <c r="AO59" s="196"/>
      <c r="AP59" s="196"/>
      <c r="AQ59" s="196"/>
      <c r="AR59" s="196"/>
    </row>
    <row r="60" spans="1:44" ht="15.75" thickBot="1" x14ac:dyDescent="0.3">
      <c r="A60" s="76" t="s">
        <v>79</v>
      </c>
      <c r="B60" s="239" t="s">
        <v>50</v>
      </c>
      <c r="C60" s="234"/>
      <c r="D60" s="164"/>
      <c r="E60" s="164"/>
      <c r="F60" s="164"/>
      <c r="G60" s="164"/>
      <c r="H60" s="389"/>
      <c r="I60" s="164"/>
      <c r="J60" s="248"/>
      <c r="K60" s="135">
        <v>144</v>
      </c>
      <c r="L60" s="34">
        <v>144</v>
      </c>
      <c r="M60" s="52">
        <v>144</v>
      </c>
      <c r="N60" s="152"/>
      <c r="O60" s="152"/>
      <c r="P60" s="153"/>
      <c r="Q60" s="153"/>
      <c r="R60" s="153"/>
      <c r="S60" s="191">
        <v>144</v>
      </c>
      <c r="T60" s="113"/>
      <c r="U60" s="123"/>
      <c r="V60" s="110"/>
      <c r="W60" s="111"/>
      <c r="X60" s="109"/>
      <c r="Y60" s="110"/>
      <c r="Z60" s="41"/>
      <c r="AA60" s="123"/>
      <c r="AB60" s="110"/>
      <c r="AC60" s="111"/>
      <c r="AD60" s="123"/>
      <c r="AE60" s="110"/>
      <c r="AF60" s="192"/>
      <c r="AG60" s="109"/>
      <c r="AH60" s="110"/>
      <c r="AI60" s="111"/>
      <c r="AJ60" s="123">
        <v>144</v>
      </c>
      <c r="AK60" s="110"/>
      <c r="AL60" s="41"/>
      <c r="AM60" s="109"/>
      <c r="AN60" s="110"/>
      <c r="AO60" s="111"/>
      <c r="AP60" s="123"/>
      <c r="AQ60" s="110"/>
      <c r="AR60" s="41"/>
    </row>
    <row r="61" spans="1:44" ht="20.25" customHeight="1" thickBot="1" x14ac:dyDescent="0.3">
      <c r="A61" s="76" t="s">
        <v>169</v>
      </c>
      <c r="B61" s="239" t="s">
        <v>168</v>
      </c>
      <c r="C61" s="235"/>
      <c r="D61" s="184"/>
      <c r="E61" s="184"/>
      <c r="F61" s="184"/>
      <c r="G61" s="184"/>
      <c r="H61" s="184" t="s">
        <v>169</v>
      </c>
      <c r="I61" s="184"/>
      <c r="J61" s="243"/>
      <c r="K61" s="135">
        <f t="shared" si="14"/>
        <v>18</v>
      </c>
      <c r="L61" s="141"/>
      <c r="M61" s="52">
        <v>18</v>
      </c>
      <c r="N61" s="7"/>
      <c r="O61" s="7"/>
      <c r="P61" s="8"/>
      <c r="Q61" s="20">
        <v>12</v>
      </c>
      <c r="R61" s="20">
        <v>6</v>
      </c>
      <c r="S61" s="96"/>
      <c r="T61" s="47"/>
      <c r="U61" s="32"/>
      <c r="V61" s="20"/>
      <c r="W61" s="22"/>
      <c r="X61" s="21"/>
      <c r="Y61" s="20"/>
      <c r="Z61" s="34"/>
      <c r="AA61" s="32"/>
      <c r="AB61" s="20"/>
      <c r="AC61" s="22"/>
      <c r="AD61" s="32"/>
      <c r="AE61" s="20"/>
      <c r="AF61" s="33"/>
      <c r="AG61" s="21"/>
      <c r="AH61" s="20"/>
      <c r="AI61" s="22"/>
      <c r="AJ61" s="32"/>
      <c r="AK61" s="20"/>
      <c r="AL61" s="34">
        <v>18</v>
      </c>
      <c r="AM61" s="21"/>
      <c r="AN61" s="20"/>
      <c r="AO61" s="22"/>
      <c r="AP61" s="32"/>
      <c r="AQ61" s="20"/>
      <c r="AR61" s="34"/>
    </row>
    <row r="62" spans="1:44" ht="15.75" thickBot="1" x14ac:dyDescent="0.3">
      <c r="A62" s="114"/>
      <c r="B62" s="240" t="s">
        <v>11</v>
      </c>
      <c r="C62" s="236"/>
      <c r="D62" s="193"/>
      <c r="E62" s="193"/>
      <c r="F62" s="193"/>
      <c r="G62" s="193"/>
      <c r="H62" s="193"/>
      <c r="I62" s="193"/>
      <c r="J62" s="249"/>
      <c r="K62" s="52">
        <f t="shared" ref="K62:S62" si="27">K8+K24+K31+K37</f>
        <v>5724</v>
      </c>
      <c r="L62" s="141">
        <f t="shared" si="27"/>
        <v>2380</v>
      </c>
      <c r="M62" s="150">
        <f t="shared" si="27"/>
        <v>5145</v>
      </c>
      <c r="N62" s="154">
        <f t="shared" si="27"/>
        <v>2169</v>
      </c>
      <c r="O62" s="154">
        <f t="shared" si="27"/>
        <v>1966</v>
      </c>
      <c r="P62" s="154">
        <f t="shared" si="27"/>
        <v>32</v>
      </c>
      <c r="Q62" s="154">
        <f t="shared" si="27"/>
        <v>70</v>
      </c>
      <c r="R62" s="154">
        <f t="shared" si="27"/>
        <v>62</v>
      </c>
      <c r="S62" s="141">
        <f t="shared" si="27"/>
        <v>1116</v>
      </c>
      <c r="T62" s="52">
        <f>T24+T31+T37</f>
        <v>273</v>
      </c>
      <c r="U62" s="6">
        <f>U64</f>
        <v>608</v>
      </c>
      <c r="V62" s="7">
        <f>V24+V31+V37</f>
        <v>4</v>
      </c>
      <c r="W62" s="141">
        <f>W24+W31+W37</f>
        <v>0</v>
      </c>
      <c r="X62" s="6">
        <f>X64</f>
        <v>834</v>
      </c>
      <c r="Y62" s="6">
        <f t="shared" ref="Y62:Z62" si="28">Y64</f>
        <v>24</v>
      </c>
      <c r="Z62" s="6">
        <f t="shared" si="28"/>
        <v>6</v>
      </c>
      <c r="AA62" s="6">
        <f>AA64+AA65+AA66</f>
        <v>549</v>
      </c>
      <c r="AB62" s="6">
        <f t="shared" ref="AB62:AL62" si="29">AB64+AB65+AB66</f>
        <v>33</v>
      </c>
      <c r="AC62" s="6">
        <f t="shared" si="29"/>
        <v>30</v>
      </c>
      <c r="AD62" s="6">
        <f t="shared" si="29"/>
        <v>816</v>
      </c>
      <c r="AE62" s="6">
        <f t="shared" si="29"/>
        <v>42</v>
      </c>
      <c r="AF62" s="6">
        <f t="shared" si="29"/>
        <v>6</v>
      </c>
      <c r="AG62" s="6">
        <f t="shared" si="29"/>
        <v>563</v>
      </c>
      <c r="AH62" s="6">
        <f t="shared" si="29"/>
        <v>31</v>
      </c>
      <c r="AI62" s="6">
        <f t="shared" si="29"/>
        <v>18</v>
      </c>
      <c r="AJ62" s="6">
        <f>AJ64+AJ65+AJ66+AJ67</f>
        <v>817</v>
      </c>
      <c r="AK62" s="6">
        <f t="shared" si="29"/>
        <v>65</v>
      </c>
      <c r="AL62" s="6">
        <f t="shared" si="29"/>
        <v>18</v>
      </c>
      <c r="AM62" s="6">
        <f>AM64+AM65+AM66</f>
        <v>549</v>
      </c>
      <c r="AN62" s="6">
        <f t="shared" ref="AN62:AO62" si="30">AN64+AN65+AN66</f>
        <v>45</v>
      </c>
      <c r="AO62" s="6">
        <f t="shared" si="30"/>
        <v>18</v>
      </c>
      <c r="AP62" s="6">
        <f>AP64+AP65+AP66+AP67</f>
        <v>587</v>
      </c>
      <c r="AQ62" s="6">
        <f t="shared" ref="AQ62" si="31">AQ64+AQ65+AQ66</f>
        <v>25</v>
      </c>
      <c r="AR62" s="6">
        <f>AR64+AR65+AR66</f>
        <v>36</v>
      </c>
    </row>
    <row r="63" spans="1:44" ht="26.25" thickBot="1" x14ac:dyDescent="0.3">
      <c r="A63" s="114" t="s">
        <v>13</v>
      </c>
      <c r="B63" s="240" t="s">
        <v>10</v>
      </c>
      <c r="C63" s="237"/>
      <c r="D63" s="176"/>
      <c r="E63" s="176"/>
      <c r="F63" s="176"/>
      <c r="G63" s="176"/>
      <c r="H63" s="176"/>
      <c r="I63" s="176"/>
      <c r="J63" s="242"/>
      <c r="K63" s="52">
        <v>216</v>
      </c>
      <c r="L63" s="141">
        <v>36</v>
      </c>
      <c r="M63" s="52"/>
      <c r="N63" s="152"/>
      <c r="O63" s="152"/>
      <c r="P63" s="153"/>
      <c r="Q63" s="153"/>
      <c r="R63" s="153"/>
      <c r="S63" s="116"/>
      <c r="T63" s="52"/>
      <c r="U63" s="105"/>
      <c r="V63" s="106"/>
      <c r="W63" s="157"/>
      <c r="X63" s="158"/>
      <c r="Y63" s="106"/>
      <c r="Z63" s="159"/>
      <c r="AA63" s="105"/>
      <c r="AB63" s="106"/>
      <c r="AC63" s="157"/>
      <c r="AD63" s="158"/>
      <c r="AE63" s="106"/>
      <c r="AF63" s="159"/>
      <c r="AG63" s="105"/>
      <c r="AH63" s="106"/>
      <c r="AI63" s="157"/>
      <c r="AJ63" s="158"/>
      <c r="AK63" s="106"/>
      <c r="AL63" s="159"/>
      <c r="AM63" s="105"/>
      <c r="AN63" s="106"/>
      <c r="AO63" s="157"/>
      <c r="AP63" s="158">
        <v>216</v>
      </c>
      <c r="AQ63" s="106"/>
      <c r="AR63" s="159"/>
    </row>
    <row r="64" spans="1:44" ht="23.25" customHeight="1" thickBot="1" x14ac:dyDescent="0.3">
      <c r="A64" s="115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348" t="s">
        <v>21</v>
      </c>
      <c r="N64" s="349"/>
      <c r="O64" s="349"/>
      <c r="P64" s="349"/>
      <c r="Q64" s="349"/>
      <c r="R64" s="349"/>
      <c r="S64" s="349"/>
      <c r="T64" s="350"/>
      <c r="U64" s="21">
        <f t="shared" ref="U64:AR64" si="32">U37+U31+U24+U8</f>
        <v>608</v>
      </c>
      <c r="V64" s="20">
        <f t="shared" si="32"/>
        <v>4</v>
      </c>
      <c r="W64" s="22">
        <f t="shared" si="32"/>
        <v>0</v>
      </c>
      <c r="X64" s="32">
        <f t="shared" si="32"/>
        <v>834</v>
      </c>
      <c r="Y64" s="20">
        <f t="shared" si="32"/>
        <v>24</v>
      </c>
      <c r="Z64" s="96">
        <f t="shared" si="32"/>
        <v>6</v>
      </c>
      <c r="AA64" s="21">
        <f t="shared" si="32"/>
        <v>549</v>
      </c>
      <c r="AB64" s="20">
        <f t="shared" si="32"/>
        <v>33</v>
      </c>
      <c r="AC64" s="20">
        <f t="shared" si="32"/>
        <v>30</v>
      </c>
      <c r="AD64" s="20">
        <f t="shared" si="32"/>
        <v>564</v>
      </c>
      <c r="AE64" s="20">
        <f t="shared" si="32"/>
        <v>42</v>
      </c>
      <c r="AF64" s="20">
        <f t="shared" si="32"/>
        <v>6</v>
      </c>
      <c r="AG64" s="20">
        <f t="shared" si="32"/>
        <v>311</v>
      </c>
      <c r="AH64" s="20">
        <f t="shared" si="32"/>
        <v>31</v>
      </c>
      <c r="AI64" s="20">
        <f t="shared" si="32"/>
        <v>18</v>
      </c>
      <c r="AJ64" s="20">
        <f t="shared" si="32"/>
        <v>601</v>
      </c>
      <c r="AK64" s="20">
        <f t="shared" si="32"/>
        <v>65</v>
      </c>
      <c r="AL64" s="20">
        <f t="shared" si="32"/>
        <v>18</v>
      </c>
      <c r="AM64" s="20">
        <f t="shared" si="32"/>
        <v>405</v>
      </c>
      <c r="AN64" s="20">
        <f t="shared" si="32"/>
        <v>45</v>
      </c>
      <c r="AO64" s="22">
        <f t="shared" si="32"/>
        <v>18</v>
      </c>
      <c r="AP64" s="32">
        <f t="shared" si="32"/>
        <v>335</v>
      </c>
      <c r="AQ64" s="20">
        <f t="shared" si="32"/>
        <v>25</v>
      </c>
      <c r="AR64" s="22">
        <f t="shared" si="32"/>
        <v>36</v>
      </c>
    </row>
    <row r="65" spans="1:44" ht="16.5" customHeight="1" x14ac:dyDescent="0.25">
      <c r="A65" s="333" t="s">
        <v>170</v>
      </c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56" t="s">
        <v>20</v>
      </c>
      <c r="N65" s="357"/>
      <c r="O65" s="357"/>
      <c r="P65" s="357"/>
      <c r="Q65" s="357"/>
      <c r="R65" s="357"/>
      <c r="S65" s="357"/>
      <c r="T65" s="359"/>
      <c r="U65" s="9"/>
      <c r="V65" s="9"/>
      <c r="W65" s="9"/>
      <c r="X65" s="9"/>
      <c r="Y65" s="9"/>
      <c r="Z65" s="9"/>
      <c r="AA65" s="9"/>
      <c r="AB65" s="9"/>
      <c r="AC65" s="9"/>
      <c r="AD65" s="9">
        <f>AD44+AD49+AD59</f>
        <v>72</v>
      </c>
      <c r="AE65" s="9">
        <f t="shared" ref="AE65:AR65" si="33">AE44+AE49+AE59</f>
        <v>0</v>
      </c>
      <c r="AF65" s="9">
        <f t="shared" si="33"/>
        <v>0</v>
      </c>
      <c r="AG65" s="9">
        <f t="shared" si="33"/>
        <v>72</v>
      </c>
      <c r="AH65" s="9">
        <f t="shared" si="33"/>
        <v>0</v>
      </c>
      <c r="AI65" s="9">
        <f t="shared" si="33"/>
        <v>0</v>
      </c>
      <c r="AJ65" s="9">
        <f t="shared" si="33"/>
        <v>72</v>
      </c>
      <c r="AK65" s="9">
        <f t="shared" si="33"/>
        <v>0</v>
      </c>
      <c r="AL65" s="9">
        <f t="shared" si="33"/>
        <v>0</v>
      </c>
      <c r="AM65" s="9">
        <f t="shared" si="33"/>
        <v>72</v>
      </c>
      <c r="AN65" s="9">
        <f t="shared" si="33"/>
        <v>0</v>
      </c>
      <c r="AO65" s="9">
        <f t="shared" si="33"/>
        <v>0</v>
      </c>
      <c r="AP65" s="9">
        <f t="shared" si="33"/>
        <v>72</v>
      </c>
      <c r="AQ65" s="9">
        <f t="shared" si="33"/>
        <v>0</v>
      </c>
      <c r="AR65" s="9">
        <f t="shared" si="33"/>
        <v>0</v>
      </c>
    </row>
    <row r="66" spans="1:44" ht="20.25" customHeight="1" x14ac:dyDescent="0.25">
      <c r="A66" s="335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56" t="s">
        <v>91</v>
      </c>
      <c r="N66" s="357"/>
      <c r="O66" s="357"/>
      <c r="P66" s="357"/>
      <c r="Q66" s="357"/>
      <c r="R66" s="357"/>
      <c r="S66" s="357"/>
      <c r="T66" s="359"/>
      <c r="U66" s="3"/>
      <c r="V66" s="3"/>
      <c r="W66" s="3"/>
      <c r="X66" s="3"/>
      <c r="Y66" s="3"/>
      <c r="Z66" s="3"/>
      <c r="AA66" s="3"/>
      <c r="AB66" s="3"/>
      <c r="AC66" s="3"/>
      <c r="AD66" s="3">
        <f>SUM(AD60,AD55,AD50,AD45)</f>
        <v>180</v>
      </c>
      <c r="AE66" s="3">
        <f t="shared" ref="AE66:AR66" si="34">SUM(AE60,AE55,AE50,AE45)</f>
        <v>0</v>
      </c>
      <c r="AF66" s="3">
        <f t="shared" si="34"/>
        <v>0</v>
      </c>
      <c r="AG66" s="3">
        <f t="shared" si="34"/>
        <v>180</v>
      </c>
      <c r="AH66" s="3">
        <f t="shared" si="34"/>
        <v>0</v>
      </c>
      <c r="AI66" s="3">
        <f t="shared" si="34"/>
        <v>0</v>
      </c>
      <c r="AJ66" s="3">
        <f t="shared" si="34"/>
        <v>144</v>
      </c>
      <c r="AK66" s="3">
        <f t="shared" si="34"/>
        <v>0</v>
      </c>
      <c r="AL66" s="3">
        <f t="shared" si="34"/>
        <v>0</v>
      </c>
      <c r="AM66" s="3">
        <f t="shared" si="34"/>
        <v>72</v>
      </c>
      <c r="AN66" s="3">
        <f t="shared" si="34"/>
        <v>0</v>
      </c>
      <c r="AO66" s="3">
        <f t="shared" si="34"/>
        <v>0</v>
      </c>
      <c r="AP66" s="3">
        <f t="shared" si="34"/>
        <v>180</v>
      </c>
      <c r="AQ66" s="3">
        <f t="shared" si="34"/>
        <v>0</v>
      </c>
      <c r="AR66" s="3">
        <f t="shared" si="34"/>
        <v>0</v>
      </c>
    </row>
    <row r="67" spans="1:44" ht="29.25" customHeight="1" x14ac:dyDescent="0.25">
      <c r="A67" s="335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60" t="s">
        <v>30</v>
      </c>
      <c r="N67" s="361"/>
      <c r="O67" s="361"/>
      <c r="P67" s="361"/>
      <c r="Q67" s="361"/>
      <c r="R67" s="361"/>
      <c r="S67" s="361"/>
      <c r="T67" s="361"/>
      <c r="U67" s="3"/>
      <c r="V67" s="37"/>
      <c r="W67" s="5"/>
      <c r="X67" s="3"/>
      <c r="Y67" s="37"/>
      <c r="Z67" s="35"/>
      <c r="AA67" s="3"/>
      <c r="AB67" s="37"/>
      <c r="AC67" s="5"/>
      <c r="AD67" s="3"/>
      <c r="AE67" s="37"/>
      <c r="AF67" s="35"/>
      <c r="AG67" s="3"/>
      <c r="AH67" s="37"/>
      <c r="AI67" s="4"/>
      <c r="AJ67" s="3"/>
      <c r="AK67" s="37"/>
      <c r="AL67" s="35"/>
      <c r="AM67" s="3"/>
      <c r="AN67" s="37"/>
      <c r="AO67" s="4"/>
      <c r="AP67" s="3"/>
      <c r="AQ67" s="37"/>
      <c r="AR67" s="35"/>
    </row>
    <row r="68" spans="1:44" ht="24.95" customHeight="1" x14ac:dyDescent="0.25">
      <c r="A68" s="335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56" t="s">
        <v>12</v>
      </c>
      <c r="N68" s="357"/>
      <c r="O68" s="357"/>
      <c r="P68" s="357"/>
      <c r="Q68" s="357"/>
      <c r="R68" s="357"/>
      <c r="S68" s="357"/>
      <c r="T68" s="359"/>
      <c r="U68" s="3"/>
      <c r="V68" s="37"/>
      <c r="W68" s="5">
        <f>W24+W31+W37</f>
        <v>0</v>
      </c>
      <c r="X68" s="3"/>
      <c r="Y68" s="37"/>
      <c r="Z68" s="4">
        <f>Z64</f>
        <v>6</v>
      </c>
      <c r="AA68" s="3"/>
      <c r="AB68" s="37"/>
      <c r="AC68" s="5">
        <f>AC24+AC31+AC37+AC8</f>
        <v>30</v>
      </c>
      <c r="AD68" s="3"/>
      <c r="AE68" s="37"/>
      <c r="AF68" s="4">
        <f>AF24+AF31+AF37</f>
        <v>6</v>
      </c>
      <c r="AG68" s="3"/>
      <c r="AH68" s="37"/>
      <c r="AI68" s="4">
        <f>AI24+AI31+AI37</f>
        <v>18</v>
      </c>
      <c r="AJ68" s="79"/>
      <c r="AK68" s="37"/>
      <c r="AL68" s="35">
        <f>AL24+AL31+AL37</f>
        <v>18</v>
      </c>
      <c r="AM68" s="3"/>
      <c r="AN68" s="37"/>
      <c r="AO68" s="4">
        <f>AO24+AO31+AO37</f>
        <v>18</v>
      </c>
      <c r="AP68" s="79"/>
      <c r="AQ68" s="37"/>
      <c r="AR68" s="35">
        <f>AR24+AR31+AR37</f>
        <v>36</v>
      </c>
    </row>
    <row r="69" spans="1:44" x14ac:dyDescent="0.25">
      <c r="A69" s="335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56" t="s">
        <v>31</v>
      </c>
      <c r="N69" s="357"/>
      <c r="O69" s="357"/>
      <c r="P69" s="357"/>
      <c r="Q69" s="357"/>
      <c r="R69" s="357"/>
      <c r="S69" s="357"/>
      <c r="T69" s="359"/>
      <c r="U69" s="3"/>
      <c r="V69" s="37"/>
      <c r="W69" s="4"/>
      <c r="X69" s="3"/>
      <c r="Y69" s="37"/>
      <c r="Z69" s="35">
        <v>1</v>
      </c>
      <c r="AA69" s="3"/>
      <c r="AB69" s="37"/>
      <c r="AC69" s="4">
        <v>5</v>
      </c>
      <c r="AD69" s="3"/>
      <c r="AE69" s="37"/>
      <c r="AF69" s="35">
        <v>1</v>
      </c>
      <c r="AG69" s="3"/>
      <c r="AH69" s="37"/>
      <c r="AI69" s="4">
        <v>1</v>
      </c>
      <c r="AJ69" s="3"/>
      <c r="AK69" s="37"/>
      <c r="AL69" s="35">
        <v>1</v>
      </c>
      <c r="AM69" s="3"/>
      <c r="AN69" s="37"/>
      <c r="AO69" s="4">
        <v>1</v>
      </c>
      <c r="AP69" s="3"/>
      <c r="AQ69" s="37"/>
      <c r="AR69" s="35">
        <v>3</v>
      </c>
    </row>
    <row r="70" spans="1:44" x14ac:dyDescent="0.25">
      <c r="A70" s="335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56" t="s">
        <v>32</v>
      </c>
      <c r="N70" s="357"/>
      <c r="O70" s="357"/>
      <c r="P70" s="357"/>
      <c r="Q70" s="357"/>
      <c r="R70" s="357"/>
      <c r="S70" s="357"/>
      <c r="T70" s="358"/>
      <c r="U70" s="25"/>
      <c r="V70" s="66"/>
      <c r="W70" s="11">
        <v>3</v>
      </c>
      <c r="X70" s="3"/>
      <c r="Y70" s="37"/>
      <c r="Z70" s="36">
        <v>6</v>
      </c>
      <c r="AA70" s="25"/>
      <c r="AB70" s="66"/>
      <c r="AC70" s="11">
        <v>5</v>
      </c>
      <c r="AD70" s="3"/>
      <c r="AE70" s="37"/>
      <c r="AF70" s="36">
        <v>3</v>
      </c>
      <c r="AG70" s="3"/>
      <c r="AH70" s="37"/>
      <c r="AI70" s="4">
        <v>4</v>
      </c>
      <c r="AJ70" s="3"/>
      <c r="AK70" s="37"/>
      <c r="AL70" s="36">
        <v>5</v>
      </c>
      <c r="AM70" s="3"/>
      <c r="AN70" s="37"/>
      <c r="AO70" s="4">
        <v>3</v>
      </c>
      <c r="AP70" s="3"/>
      <c r="AQ70" s="37"/>
      <c r="AR70" s="36">
        <v>3</v>
      </c>
    </row>
    <row r="71" spans="1:44" ht="15.75" thickBot="1" x14ac:dyDescent="0.3">
      <c r="A71" s="30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51" t="s">
        <v>22</v>
      </c>
      <c r="N71" s="352"/>
      <c r="O71" s="352"/>
      <c r="P71" s="352"/>
      <c r="Q71" s="352"/>
      <c r="R71" s="352"/>
      <c r="S71" s="352"/>
      <c r="T71" s="353"/>
      <c r="U71" s="61"/>
      <c r="V71" s="40"/>
      <c r="W71" s="117">
        <v>1</v>
      </c>
      <c r="X71" s="207"/>
      <c r="Y71" s="208"/>
      <c r="Z71" s="118"/>
      <c r="AA71" s="61"/>
      <c r="AB71" s="208"/>
      <c r="AC71" s="117"/>
      <c r="AD71" s="207"/>
      <c r="AE71" s="208"/>
      <c r="AF71" s="118"/>
      <c r="AG71" s="207"/>
      <c r="AH71" s="208"/>
      <c r="AI71" s="63"/>
      <c r="AJ71" s="207"/>
      <c r="AK71" s="208"/>
      <c r="AL71" s="118">
        <v>1</v>
      </c>
      <c r="AM71" s="207"/>
      <c r="AN71" s="208"/>
      <c r="AO71" s="63"/>
      <c r="AP71" s="207"/>
      <c r="AQ71" s="208"/>
      <c r="AR71" s="118"/>
    </row>
    <row r="73" spans="1:44" x14ac:dyDescent="0.25">
      <c r="G73" s="62"/>
      <c r="H73" s="62"/>
      <c r="I73" s="62"/>
    </row>
  </sheetData>
  <mergeCells count="59">
    <mergeCell ref="H59:H60"/>
    <mergeCell ref="A1:AL1"/>
    <mergeCell ref="A2:A5"/>
    <mergeCell ref="B2:B5"/>
    <mergeCell ref="K2:T2"/>
    <mergeCell ref="K3:K5"/>
    <mergeCell ref="L3:L5"/>
    <mergeCell ref="M3:T3"/>
    <mergeCell ref="AA3:AF3"/>
    <mergeCell ref="AL4:AL5"/>
    <mergeCell ref="AG3:AL3"/>
    <mergeCell ref="M4:M5"/>
    <mergeCell ref="N4:S4"/>
    <mergeCell ref="T4:T5"/>
    <mergeCell ref="AA4:AA5"/>
    <mergeCell ref="G49:G50"/>
    <mergeCell ref="AC4:AC5"/>
    <mergeCell ref="AD4:AD5"/>
    <mergeCell ref="C6:J6"/>
    <mergeCell ref="J44:J45"/>
    <mergeCell ref="F44:F45"/>
    <mergeCell ref="C2:J5"/>
    <mergeCell ref="C8:J8"/>
    <mergeCell ref="C24:J24"/>
    <mergeCell ref="C31:J31"/>
    <mergeCell ref="C37:J37"/>
    <mergeCell ref="AB4:AB5"/>
    <mergeCell ref="J42:J43"/>
    <mergeCell ref="M64:T64"/>
    <mergeCell ref="M71:T71"/>
    <mergeCell ref="U3:Z3"/>
    <mergeCell ref="U4:U5"/>
    <mergeCell ref="V4:V5"/>
    <mergeCell ref="W4:W5"/>
    <mergeCell ref="X4:X5"/>
    <mergeCell ref="Y4:Y5"/>
    <mergeCell ref="Z4:Z5"/>
    <mergeCell ref="M70:T70"/>
    <mergeCell ref="M65:T65"/>
    <mergeCell ref="M66:T66"/>
    <mergeCell ref="M67:T67"/>
    <mergeCell ref="M68:T68"/>
    <mergeCell ref="M69:T69"/>
    <mergeCell ref="A65:L70"/>
    <mergeCell ref="AA2:AR2"/>
    <mergeCell ref="AM3:AR3"/>
    <mergeCell ref="AM4:AM5"/>
    <mergeCell ref="AN4:AN5"/>
    <mergeCell ref="AO4:AO5"/>
    <mergeCell ref="AP4:AP5"/>
    <mergeCell ref="AQ4:AQ5"/>
    <mergeCell ref="AR4:AR5"/>
    <mergeCell ref="AH4:AH5"/>
    <mergeCell ref="AI4:AI5"/>
    <mergeCell ref="AJ4:AJ5"/>
    <mergeCell ref="AK4:AK5"/>
    <mergeCell ref="AE4:AE5"/>
    <mergeCell ref="AF4:AF5"/>
    <mergeCell ref="AG4:AG5"/>
  </mergeCells>
  <pageMargins left="0.70866141732283472" right="0.19685039370078741" top="0.74803149606299213" bottom="0.74803149606299213" header="0.31496062992125984" footer="0.31496062992125984"/>
  <pageSetup paperSize="9" scale="47" fitToHeight="0" orientation="landscape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workbookViewId="0">
      <selection activeCell="K28" sqref="K28"/>
    </sheetView>
  </sheetViews>
  <sheetFormatPr defaultRowHeight="15" x14ac:dyDescent="0.25"/>
  <cols>
    <col min="1" max="1" width="9.5703125" customWidth="1"/>
    <col min="2" max="2" width="16.85546875" customWidth="1"/>
    <col min="3" max="4" width="10.42578125" customWidth="1"/>
    <col min="5" max="5" width="11.5703125" customWidth="1"/>
    <col min="6" max="6" width="12.85546875" customWidth="1"/>
    <col min="7" max="7" width="18.28515625" customWidth="1"/>
    <col min="8" max="8" width="14.5703125" customWidth="1"/>
    <col min="9" max="9" width="18" customWidth="1"/>
  </cols>
  <sheetData>
    <row r="1" spans="1:9" ht="15.75" x14ac:dyDescent="0.25">
      <c r="A1" s="416" t="s">
        <v>51</v>
      </c>
      <c r="B1" s="416"/>
      <c r="C1" s="416"/>
      <c r="D1" s="416"/>
      <c r="E1" s="416"/>
      <c r="F1" s="416"/>
      <c r="G1" s="416"/>
      <c r="H1" s="416"/>
      <c r="I1" s="416"/>
    </row>
    <row r="2" spans="1:9" ht="15.75" x14ac:dyDescent="0.25">
      <c r="A2" s="88"/>
      <c r="B2" s="88"/>
      <c r="C2" s="88"/>
      <c r="D2" s="88"/>
      <c r="E2" s="88"/>
      <c r="F2" s="88"/>
      <c r="G2" s="88"/>
      <c r="H2" s="88"/>
      <c r="I2" s="88"/>
    </row>
    <row r="3" spans="1:9" ht="15.75" customHeight="1" x14ac:dyDescent="0.25">
      <c r="A3" s="417" t="s">
        <v>52</v>
      </c>
      <c r="B3" s="417" t="s">
        <v>53</v>
      </c>
      <c r="C3" s="417" t="s">
        <v>54</v>
      </c>
      <c r="D3" s="417" t="s">
        <v>84</v>
      </c>
      <c r="E3" s="419" t="s">
        <v>85</v>
      </c>
      <c r="F3" s="417" t="s">
        <v>55</v>
      </c>
      <c r="G3" s="417" t="s">
        <v>56</v>
      </c>
      <c r="H3" s="417" t="s">
        <v>57</v>
      </c>
      <c r="I3" s="417" t="s">
        <v>58</v>
      </c>
    </row>
    <row r="4" spans="1:9" ht="78.75" customHeight="1" x14ac:dyDescent="0.25">
      <c r="A4" s="418"/>
      <c r="B4" s="418"/>
      <c r="C4" s="418"/>
      <c r="D4" s="418"/>
      <c r="E4" s="420"/>
      <c r="F4" s="418"/>
      <c r="G4" s="418"/>
      <c r="H4" s="418"/>
      <c r="I4" s="418"/>
    </row>
    <row r="5" spans="1:9" ht="15.75" x14ac:dyDescent="0.25">
      <c r="A5" s="89">
        <v>1</v>
      </c>
      <c r="B5" s="89">
        <v>2</v>
      </c>
      <c r="C5" s="89">
        <v>3</v>
      </c>
      <c r="D5" s="89">
        <v>4</v>
      </c>
      <c r="E5" s="89">
        <v>5</v>
      </c>
      <c r="F5" s="89">
        <v>6</v>
      </c>
      <c r="G5" s="89">
        <v>7</v>
      </c>
      <c r="H5" s="89">
        <v>8</v>
      </c>
      <c r="I5" s="89">
        <v>9</v>
      </c>
    </row>
    <row r="6" spans="1:9" ht="15.75" x14ac:dyDescent="0.25">
      <c r="A6" s="90">
        <v>1</v>
      </c>
      <c r="B6" s="421">
        <v>40.700000000000003</v>
      </c>
      <c r="C6" s="421"/>
      <c r="D6" s="421"/>
      <c r="E6" s="421"/>
      <c r="F6" s="421">
        <v>0.3</v>
      </c>
      <c r="G6" s="421"/>
      <c r="H6" s="421">
        <v>11</v>
      </c>
      <c r="I6" s="421">
        <f>SUM(B6:H7)</f>
        <v>52</v>
      </c>
    </row>
    <row r="7" spans="1:9" ht="15.75" x14ac:dyDescent="0.25">
      <c r="A7" s="90" t="s">
        <v>59</v>
      </c>
      <c r="B7" s="421"/>
      <c r="C7" s="421"/>
      <c r="D7" s="421"/>
      <c r="E7" s="421"/>
      <c r="F7" s="421"/>
      <c r="G7" s="421"/>
      <c r="H7" s="421"/>
      <c r="I7" s="421"/>
    </row>
    <row r="8" spans="1:9" ht="15.75" x14ac:dyDescent="0.25">
      <c r="A8" s="90">
        <v>2</v>
      </c>
      <c r="B8" s="421">
        <v>32</v>
      </c>
      <c r="C8" s="421">
        <v>3</v>
      </c>
      <c r="D8" s="421">
        <v>4</v>
      </c>
      <c r="E8" s="421"/>
      <c r="F8" s="421">
        <v>2</v>
      </c>
      <c r="G8" s="421"/>
      <c r="H8" s="421">
        <v>11</v>
      </c>
      <c r="I8" s="421">
        <f>SUM(B8:H9)</f>
        <v>52</v>
      </c>
    </row>
    <row r="9" spans="1:9" ht="15.75" x14ac:dyDescent="0.25">
      <c r="A9" s="90" t="s">
        <v>59</v>
      </c>
      <c r="B9" s="421"/>
      <c r="C9" s="421"/>
      <c r="D9" s="421"/>
      <c r="E9" s="421"/>
      <c r="F9" s="421"/>
      <c r="G9" s="421"/>
      <c r="H9" s="421"/>
      <c r="I9" s="421"/>
    </row>
    <row r="10" spans="1:9" ht="15.75" x14ac:dyDescent="0.25">
      <c r="A10" s="90">
        <v>3</v>
      </c>
      <c r="B10" s="421">
        <v>28</v>
      </c>
      <c r="C10" s="421">
        <v>3</v>
      </c>
      <c r="D10" s="421">
        <v>10</v>
      </c>
      <c r="E10" s="421"/>
      <c r="F10" s="421">
        <v>1</v>
      </c>
      <c r="G10" s="421"/>
      <c r="H10" s="421">
        <v>10</v>
      </c>
      <c r="I10" s="421">
        <v>52</v>
      </c>
    </row>
    <row r="11" spans="1:9" ht="15.75" x14ac:dyDescent="0.25">
      <c r="A11" s="90" t="s">
        <v>59</v>
      </c>
      <c r="B11" s="421"/>
      <c r="C11" s="421"/>
      <c r="D11" s="421"/>
      <c r="E11" s="421"/>
      <c r="F11" s="421"/>
      <c r="G11" s="421"/>
      <c r="H11" s="421"/>
      <c r="I11" s="421"/>
    </row>
    <row r="12" spans="1:9" ht="15" customHeight="1" x14ac:dyDescent="0.25">
      <c r="A12" s="90">
        <v>4</v>
      </c>
      <c r="B12" s="421">
        <v>22.2</v>
      </c>
      <c r="C12" s="421">
        <v>4</v>
      </c>
      <c r="D12" s="421">
        <v>7</v>
      </c>
      <c r="E12" s="421"/>
      <c r="F12" s="421">
        <v>1.8</v>
      </c>
      <c r="G12" s="421">
        <v>6</v>
      </c>
      <c r="H12" s="421">
        <v>2</v>
      </c>
      <c r="I12" s="421">
        <f>SUM(B12:H13)</f>
        <v>43</v>
      </c>
    </row>
    <row r="13" spans="1:9" ht="15" customHeight="1" x14ac:dyDescent="0.25">
      <c r="A13" s="90" t="s">
        <v>59</v>
      </c>
      <c r="B13" s="421"/>
      <c r="C13" s="421"/>
      <c r="D13" s="421"/>
      <c r="E13" s="421"/>
      <c r="F13" s="421"/>
      <c r="G13" s="421"/>
      <c r="H13" s="421"/>
      <c r="I13" s="421"/>
    </row>
    <row r="14" spans="1:9" ht="15.75" x14ac:dyDescent="0.25">
      <c r="A14" s="90" t="s">
        <v>58</v>
      </c>
      <c r="B14" s="90">
        <v>122.9</v>
      </c>
      <c r="C14" s="90">
        <v>10</v>
      </c>
      <c r="D14" s="90">
        <v>21</v>
      </c>
      <c r="E14" s="90">
        <f t="shared" ref="E14" si="0">SUM(E6:E11)</f>
        <v>0</v>
      </c>
      <c r="F14" s="90">
        <v>5.0999999999999996</v>
      </c>
      <c r="G14" s="90">
        <v>6</v>
      </c>
      <c r="H14" s="90">
        <v>34</v>
      </c>
      <c r="I14" s="90">
        <v>199</v>
      </c>
    </row>
  </sheetData>
  <mergeCells count="42">
    <mergeCell ref="G12:G13"/>
    <mergeCell ref="H12:H13"/>
    <mergeCell ref="I12:I13"/>
    <mergeCell ref="B12:B13"/>
    <mergeCell ref="C12:C13"/>
    <mergeCell ref="D12:D13"/>
    <mergeCell ref="E12:E13"/>
    <mergeCell ref="F12:F13"/>
    <mergeCell ref="H6:H7"/>
    <mergeCell ref="I6:I7"/>
    <mergeCell ref="B6:B7"/>
    <mergeCell ref="C6:C7"/>
    <mergeCell ref="D6:D7"/>
    <mergeCell ref="E6:E7"/>
    <mergeCell ref="F6:F7"/>
    <mergeCell ref="G6:G7"/>
    <mergeCell ref="H8:H9"/>
    <mergeCell ref="I8:I9"/>
    <mergeCell ref="B10:B11"/>
    <mergeCell ref="C10:C11"/>
    <mergeCell ref="D10:D11"/>
    <mergeCell ref="E10:E11"/>
    <mergeCell ref="F10:F11"/>
    <mergeCell ref="G10:G11"/>
    <mergeCell ref="H10:H11"/>
    <mergeCell ref="I10:I11"/>
    <mergeCell ref="B8:B9"/>
    <mergeCell ref="C8:C9"/>
    <mergeCell ref="D8:D9"/>
    <mergeCell ref="E8:E9"/>
    <mergeCell ref="F8:F9"/>
    <mergeCell ref="G8:G9"/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B36"/>
  <sheetViews>
    <sheetView workbookViewId="0">
      <selection activeCell="Y25" sqref="Y25"/>
    </sheetView>
  </sheetViews>
  <sheetFormatPr defaultRowHeight="15" x14ac:dyDescent="0.25"/>
  <cols>
    <col min="1" max="15" width="2.7109375" customWidth="1"/>
    <col min="16" max="17" width="2.85546875" customWidth="1"/>
    <col min="18" max="44" width="2.7109375" customWidth="1"/>
    <col min="45" max="45" width="3.42578125" customWidth="1"/>
    <col min="46" max="54" width="2.7109375" customWidth="1"/>
  </cols>
  <sheetData>
    <row r="2" spans="1:54" x14ac:dyDescent="0.25">
      <c r="A2" t="s">
        <v>152</v>
      </c>
    </row>
    <row r="5" spans="1:54" x14ac:dyDescent="0.25">
      <c r="A5" s="424" t="s">
        <v>184</v>
      </c>
      <c r="B5" s="425" t="s">
        <v>185</v>
      </c>
      <c r="C5" s="426"/>
      <c r="D5" s="426"/>
      <c r="E5" s="426"/>
      <c r="F5" s="427"/>
      <c r="G5" s="425" t="s">
        <v>186</v>
      </c>
      <c r="H5" s="426"/>
      <c r="I5" s="426"/>
      <c r="J5" s="427"/>
      <c r="K5" s="425" t="s">
        <v>187</v>
      </c>
      <c r="L5" s="426"/>
      <c r="M5" s="426"/>
      <c r="N5" s="427"/>
      <c r="O5" s="425" t="s">
        <v>188</v>
      </c>
      <c r="P5" s="426"/>
      <c r="Q5" s="426"/>
      <c r="R5" s="427"/>
      <c r="S5" s="425" t="s">
        <v>189</v>
      </c>
      <c r="T5" s="426"/>
      <c r="U5" s="426"/>
      <c r="V5" s="426"/>
      <c r="W5" s="427"/>
      <c r="X5" s="425" t="s">
        <v>190</v>
      </c>
      <c r="Y5" s="426"/>
      <c r="Z5" s="426"/>
      <c r="AA5" s="427"/>
      <c r="AB5" s="425" t="s">
        <v>191</v>
      </c>
      <c r="AC5" s="426"/>
      <c r="AD5" s="426"/>
      <c r="AE5" s="427"/>
      <c r="AF5" s="425" t="s">
        <v>192</v>
      </c>
      <c r="AG5" s="426"/>
      <c r="AH5" s="426"/>
      <c r="AI5" s="426"/>
      <c r="AJ5" s="427"/>
      <c r="AK5" s="425" t="s">
        <v>193</v>
      </c>
      <c r="AL5" s="426"/>
      <c r="AM5" s="426"/>
      <c r="AN5" s="427"/>
      <c r="AO5" s="425" t="s">
        <v>194</v>
      </c>
      <c r="AP5" s="426"/>
      <c r="AQ5" s="426"/>
      <c r="AR5" s="427"/>
      <c r="AS5" s="425" t="s">
        <v>195</v>
      </c>
      <c r="AT5" s="426"/>
      <c r="AU5" s="426"/>
      <c r="AV5" s="426"/>
      <c r="AW5" s="427"/>
      <c r="AX5" s="425" t="s">
        <v>196</v>
      </c>
      <c r="AY5" s="426"/>
      <c r="AZ5" s="426"/>
      <c r="BA5" s="427"/>
      <c r="BB5" s="209"/>
    </row>
    <row r="6" spans="1:54" ht="48.75" x14ac:dyDescent="0.25">
      <c r="A6" s="424"/>
      <c r="B6" s="210" t="s">
        <v>197</v>
      </c>
      <c r="C6" s="210" t="s">
        <v>198</v>
      </c>
      <c r="D6" s="210" t="s">
        <v>199</v>
      </c>
      <c r="E6" s="210" t="s">
        <v>92</v>
      </c>
      <c r="F6" s="210" t="s">
        <v>200</v>
      </c>
      <c r="G6" s="210" t="s">
        <v>201</v>
      </c>
      <c r="H6" s="210" t="s">
        <v>202</v>
      </c>
      <c r="I6" s="210" t="s">
        <v>203</v>
      </c>
      <c r="J6" s="210" t="s">
        <v>204</v>
      </c>
      <c r="K6" s="211" t="s">
        <v>205</v>
      </c>
      <c r="L6" s="211" t="s">
        <v>206</v>
      </c>
      <c r="M6" s="211" t="s">
        <v>207</v>
      </c>
      <c r="N6" s="212" t="s">
        <v>208</v>
      </c>
      <c r="O6" s="211" t="s">
        <v>197</v>
      </c>
      <c r="P6" s="211" t="s">
        <v>198</v>
      </c>
      <c r="Q6" s="211" t="s">
        <v>199</v>
      </c>
      <c r="R6" s="212" t="s">
        <v>209</v>
      </c>
      <c r="S6" s="213" t="s">
        <v>210</v>
      </c>
      <c r="T6" s="211" t="s">
        <v>211</v>
      </c>
      <c r="U6" s="211" t="s">
        <v>212</v>
      </c>
      <c r="V6" s="211" t="s">
        <v>213</v>
      </c>
      <c r="W6" s="214" t="s">
        <v>214</v>
      </c>
      <c r="X6" s="211" t="s">
        <v>215</v>
      </c>
      <c r="Y6" s="211" t="s">
        <v>216</v>
      </c>
      <c r="Z6" s="211" t="s">
        <v>217</v>
      </c>
      <c r="AA6" s="212" t="s">
        <v>218</v>
      </c>
      <c r="AB6" s="211" t="s">
        <v>197</v>
      </c>
      <c r="AC6" s="211" t="s">
        <v>198</v>
      </c>
      <c r="AD6" s="211" t="s">
        <v>199</v>
      </c>
      <c r="AE6" s="212" t="s">
        <v>209</v>
      </c>
      <c r="AF6" s="215" t="s">
        <v>219</v>
      </c>
      <c r="AG6" s="215" t="s">
        <v>211</v>
      </c>
      <c r="AH6" s="215" t="s">
        <v>212</v>
      </c>
      <c r="AI6" s="215" t="s">
        <v>213</v>
      </c>
      <c r="AJ6" s="216" t="s">
        <v>220</v>
      </c>
      <c r="AK6" s="211" t="s">
        <v>205</v>
      </c>
      <c r="AL6" s="211" t="s">
        <v>206</v>
      </c>
      <c r="AM6" s="211" t="s">
        <v>207</v>
      </c>
      <c r="AN6" s="212" t="s">
        <v>208</v>
      </c>
      <c r="AO6" s="211" t="s">
        <v>221</v>
      </c>
      <c r="AP6" s="211" t="s">
        <v>222</v>
      </c>
      <c r="AQ6" s="211" t="s">
        <v>223</v>
      </c>
      <c r="AR6" s="211" t="s">
        <v>224</v>
      </c>
      <c r="AS6" s="211" t="s">
        <v>225</v>
      </c>
      <c r="AT6" s="211" t="s">
        <v>211</v>
      </c>
      <c r="AU6" s="211" t="s">
        <v>212</v>
      </c>
      <c r="AV6" s="211" t="s">
        <v>213</v>
      </c>
      <c r="AW6" s="214" t="s">
        <v>214</v>
      </c>
      <c r="AX6" s="211" t="s">
        <v>215</v>
      </c>
      <c r="AY6" s="211" t="s">
        <v>216</v>
      </c>
      <c r="AZ6" s="211" t="s">
        <v>217</v>
      </c>
      <c r="BA6" s="211" t="s">
        <v>226</v>
      </c>
      <c r="BB6" s="209"/>
    </row>
    <row r="7" spans="1:54" x14ac:dyDescent="0.25">
      <c r="A7" s="424"/>
      <c r="B7" s="217" t="s">
        <v>227</v>
      </c>
      <c r="C7" s="218" t="s">
        <v>228</v>
      </c>
      <c r="D7" s="218" t="s">
        <v>229</v>
      </c>
      <c r="E7" s="218" t="s">
        <v>230</v>
      </c>
      <c r="F7" s="218" t="s">
        <v>231</v>
      </c>
      <c r="G7" s="218" t="s">
        <v>232</v>
      </c>
      <c r="H7" s="218" t="s">
        <v>233</v>
      </c>
      <c r="I7" s="218" t="s">
        <v>234</v>
      </c>
      <c r="J7" s="218" t="s">
        <v>235</v>
      </c>
      <c r="K7" s="218" t="s">
        <v>236</v>
      </c>
      <c r="L7" s="218" t="s">
        <v>237</v>
      </c>
      <c r="M7" s="218" t="s">
        <v>238</v>
      </c>
      <c r="N7" s="218" t="s">
        <v>239</v>
      </c>
      <c r="O7" s="218" t="s">
        <v>240</v>
      </c>
      <c r="P7" s="218" t="s">
        <v>241</v>
      </c>
      <c r="Q7" s="218" t="s">
        <v>242</v>
      </c>
      <c r="R7" s="218" t="s">
        <v>243</v>
      </c>
      <c r="S7" s="218" t="s">
        <v>244</v>
      </c>
      <c r="T7" s="218" t="s">
        <v>245</v>
      </c>
      <c r="U7" s="218" t="s">
        <v>246</v>
      </c>
      <c r="V7" s="218" t="s">
        <v>247</v>
      </c>
      <c r="W7" s="218" t="s">
        <v>248</v>
      </c>
      <c r="X7" s="218" t="s">
        <v>249</v>
      </c>
      <c r="Y7" s="218" t="s">
        <v>250</v>
      </c>
      <c r="Z7" s="218" t="s">
        <v>251</v>
      </c>
      <c r="AA7" s="218" t="s">
        <v>252</v>
      </c>
      <c r="AB7" s="218" t="s">
        <v>253</v>
      </c>
      <c r="AC7" s="218" t="s">
        <v>254</v>
      </c>
      <c r="AD7" s="218" t="s">
        <v>255</v>
      </c>
      <c r="AE7" s="218" t="s">
        <v>256</v>
      </c>
      <c r="AF7" s="218" t="s">
        <v>257</v>
      </c>
      <c r="AG7" s="218" t="s">
        <v>258</v>
      </c>
      <c r="AH7" s="218" t="s">
        <v>259</v>
      </c>
      <c r="AI7" s="218" t="s">
        <v>260</v>
      </c>
      <c r="AJ7" s="218" t="s">
        <v>261</v>
      </c>
      <c r="AK7" s="218" t="s">
        <v>262</v>
      </c>
      <c r="AL7" s="218" t="s">
        <v>263</v>
      </c>
      <c r="AM7" s="218" t="s">
        <v>264</v>
      </c>
      <c r="AN7" s="218" t="s">
        <v>265</v>
      </c>
      <c r="AO7" s="218" t="s">
        <v>266</v>
      </c>
      <c r="AP7" s="218" t="s">
        <v>267</v>
      </c>
      <c r="AQ7" s="218" t="s">
        <v>268</v>
      </c>
      <c r="AR7" s="218" t="s">
        <v>269</v>
      </c>
      <c r="AS7" s="218" t="s">
        <v>270</v>
      </c>
      <c r="AT7" s="218" t="s">
        <v>271</v>
      </c>
      <c r="AU7" s="218" t="s">
        <v>272</v>
      </c>
      <c r="AV7" s="218" t="s">
        <v>273</v>
      </c>
      <c r="AW7" s="218" t="s">
        <v>274</v>
      </c>
      <c r="AX7" s="218" t="s">
        <v>275</v>
      </c>
      <c r="AY7" s="218" t="s">
        <v>276</v>
      </c>
      <c r="AZ7" s="218" t="s">
        <v>277</v>
      </c>
      <c r="BA7" s="218" t="s">
        <v>278</v>
      </c>
      <c r="BB7" s="209"/>
    </row>
    <row r="8" spans="1:54" x14ac:dyDescent="0.25">
      <c r="A8" s="424"/>
      <c r="B8" s="428" t="s">
        <v>279</v>
      </c>
      <c r="C8" s="428" t="s">
        <v>279</v>
      </c>
      <c r="D8" s="428" t="s">
        <v>279</v>
      </c>
      <c r="E8" s="428" t="s">
        <v>279</v>
      </c>
      <c r="F8" s="428" t="s">
        <v>279</v>
      </c>
      <c r="G8" s="428" t="s">
        <v>279</v>
      </c>
      <c r="H8" s="428" t="s">
        <v>279</v>
      </c>
      <c r="I8" s="428" t="s">
        <v>279</v>
      </c>
      <c r="J8" s="428" t="s">
        <v>279</v>
      </c>
      <c r="K8" s="428" t="s">
        <v>279</v>
      </c>
      <c r="L8" s="428" t="s">
        <v>279</v>
      </c>
      <c r="M8" s="428" t="s">
        <v>279</v>
      </c>
      <c r="N8" s="428" t="s">
        <v>279</v>
      </c>
      <c r="O8" s="428" t="s">
        <v>279</v>
      </c>
      <c r="P8" s="428" t="s">
        <v>279</v>
      </c>
      <c r="Q8" s="428" t="s">
        <v>279</v>
      </c>
      <c r="R8" s="428" t="s">
        <v>279</v>
      </c>
      <c r="S8" s="430" t="s">
        <v>280</v>
      </c>
      <c r="T8" s="430" t="s">
        <v>280</v>
      </c>
      <c r="U8" s="428" t="s">
        <v>279</v>
      </c>
      <c r="V8" s="428" t="s">
        <v>279</v>
      </c>
      <c r="W8" s="428" t="s">
        <v>279</v>
      </c>
      <c r="X8" s="428" t="s">
        <v>279</v>
      </c>
      <c r="Y8" s="428" t="s">
        <v>279</v>
      </c>
      <c r="Z8" s="428" t="s">
        <v>279</v>
      </c>
      <c r="AA8" s="428" t="s">
        <v>279</v>
      </c>
      <c r="AB8" s="428" t="s">
        <v>279</v>
      </c>
      <c r="AC8" s="428" t="s">
        <v>279</v>
      </c>
      <c r="AD8" s="428" t="s">
        <v>279</v>
      </c>
      <c r="AE8" s="428" t="s">
        <v>279</v>
      </c>
      <c r="AF8" s="428" t="s">
        <v>279</v>
      </c>
      <c r="AG8" s="428" t="s">
        <v>279</v>
      </c>
      <c r="AH8" s="428" t="s">
        <v>279</v>
      </c>
      <c r="AI8" s="428" t="s">
        <v>279</v>
      </c>
      <c r="AJ8" s="428" t="s">
        <v>279</v>
      </c>
      <c r="AK8" s="428" t="s">
        <v>279</v>
      </c>
      <c r="AL8" s="428" t="s">
        <v>279</v>
      </c>
      <c r="AM8" s="428" t="s">
        <v>279</v>
      </c>
      <c r="AN8" s="428" t="s">
        <v>279</v>
      </c>
      <c r="AO8" s="428" t="s">
        <v>279</v>
      </c>
      <c r="AP8" s="428" t="s">
        <v>279</v>
      </c>
      <c r="AQ8" s="428" t="s">
        <v>279</v>
      </c>
      <c r="AR8" s="428" t="s">
        <v>279</v>
      </c>
      <c r="AS8" s="219" t="s">
        <v>281</v>
      </c>
      <c r="AT8" s="432" t="s">
        <v>280</v>
      </c>
      <c r="AU8" s="432" t="s">
        <v>280</v>
      </c>
      <c r="AV8" s="432" t="s">
        <v>280</v>
      </c>
      <c r="AW8" s="432" t="s">
        <v>280</v>
      </c>
      <c r="AX8" s="432" t="s">
        <v>280</v>
      </c>
      <c r="AY8" s="432" t="s">
        <v>280</v>
      </c>
      <c r="AZ8" s="432" t="s">
        <v>280</v>
      </c>
      <c r="BA8" s="432" t="s">
        <v>280</v>
      </c>
      <c r="BB8" s="209"/>
    </row>
    <row r="9" spans="1:54" x14ac:dyDescent="0.25">
      <c r="A9" s="424"/>
      <c r="B9" s="429"/>
      <c r="C9" s="429"/>
      <c r="D9" s="429"/>
      <c r="E9" s="429"/>
      <c r="F9" s="429"/>
      <c r="G9" s="429"/>
      <c r="H9" s="429"/>
      <c r="I9" s="429"/>
      <c r="J9" s="429"/>
      <c r="K9" s="429"/>
      <c r="L9" s="429"/>
      <c r="M9" s="429"/>
      <c r="N9" s="429"/>
      <c r="O9" s="429"/>
      <c r="P9" s="429"/>
      <c r="Q9" s="429"/>
      <c r="R9" s="429"/>
      <c r="S9" s="431"/>
      <c r="T9" s="431"/>
      <c r="U9" s="429"/>
      <c r="V9" s="429"/>
      <c r="W9" s="429"/>
      <c r="X9" s="429"/>
      <c r="Y9" s="429"/>
      <c r="Z9" s="429"/>
      <c r="AA9" s="429"/>
      <c r="AB9" s="429"/>
      <c r="AC9" s="429"/>
      <c r="AD9" s="429"/>
      <c r="AE9" s="429"/>
      <c r="AF9" s="429"/>
      <c r="AG9" s="429"/>
      <c r="AH9" s="429"/>
      <c r="AI9" s="429"/>
      <c r="AJ9" s="429"/>
      <c r="AK9" s="429"/>
      <c r="AL9" s="429"/>
      <c r="AM9" s="429"/>
      <c r="AN9" s="429"/>
      <c r="AO9" s="429"/>
      <c r="AP9" s="429"/>
      <c r="AQ9" s="429"/>
      <c r="AR9" s="429"/>
      <c r="AS9" s="220" t="s">
        <v>280</v>
      </c>
      <c r="AT9" s="433"/>
      <c r="AU9" s="433"/>
      <c r="AV9" s="433"/>
      <c r="AW9" s="433"/>
      <c r="AX9" s="433"/>
      <c r="AY9" s="433"/>
      <c r="AZ9" s="433"/>
      <c r="BA9" s="433"/>
      <c r="BB9" s="209"/>
    </row>
    <row r="10" spans="1:54" x14ac:dyDescent="0.25">
      <c r="C10" s="145"/>
      <c r="D10" s="145"/>
    </row>
    <row r="11" spans="1:54" x14ac:dyDescent="0.25">
      <c r="C11" s="145"/>
      <c r="D11" s="145"/>
    </row>
    <row r="12" spans="1:54" x14ac:dyDescent="0.25">
      <c r="A12" s="424" t="s">
        <v>282</v>
      </c>
      <c r="B12" s="425" t="s">
        <v>185</v>
      </c>
      <c r="C12" s="426"/>
      <c r="D12" s="426"/>
      <c r="E12" s="426"/>
      <c r="F12" s="427"/>
      <c r="G12" s="425" t="s">
        <v>186</v>
      </c>
      <c r="H12" s="426"/>
      <c r="I12" s="426"/>
      <c r="J12" s="427"/>
      <c r="K12" s="425" t="s">
        <v>187</v>
      </c>
      <c r="L12" s="426"/>
      <c r="M12" s="426"/>
      <c r="N12" s="427"/>
      <c r="O12" s="425" t="s">
        <v>188</v>
      </c>
      <c r="P12" s="426"/>
      <c r="Q12" s="426"/>
      <c r="R12" s="427"/>
      <c r="S12" s="425" t="s">
        <v>189</v>
      </c>
      <c r="T12" s="426"/>
      <c r="U12" s="426"/>
      <c r="V12" s="426"/>
      <c r="W12" s="427"/>
      <c r="X12" s="425" t="s">
        <v>190</v>
      </c>
      <c r="Y12" s="426"/>
      <c r="Z12" s="426"/>
      <c r="AA12" s="427"/>
      <c r="AB12" s="425" t="s">
        <v>191</v>
      </c>
      <c r="AC12" s="426"/>
      <c r="AD12" s="426"/>
      <c r="AE12" s="427"/>
      <c r="AF12" s="425" t="s">
        <v>192</v>
      </c>
      <c r="AG12" s="426"/>
      <c r="AH12" s="426"/>
      <c r="AI12" s="426"/>
      <c r="AJ12" s="427"/>
      <c r="AK12" s="425" t="s">
        <v>193</v>
      </c>
      <c r="AL12" s="426"/>
      <c r="AM12" s="426"/>
      <c r="AN12" s="427"/>
      <c r="AO12" s="425" t="s">
        <v>194</v>
      </c>
      <c r="AP12" s="426"/>
      <c r="AQ12" s="426"/>
      <c r="AR12" s="427"/>
      <c r="AS12" s="425" t="s">
        <v>195</v>
      </c>
      <c r="AT12" s="426"/>
      <c r="AU12" s="426"/>
      <c r="AV12" s="426"/>
      <c r="AW12" s="427"/>
      <c r="AX12" s="425" t="s">
        <v>196</v>
      </c>
      <c r="AY12" s="426"/>
      <c r="AZ12" s="426"/>
      <c r="BA12" s="427"/>
      <c r="BB12" s="209"/>
    </row>
    <row r="13" spans="1:54" ht="48.75" x14ac:dyDescent="0.25">
      <c r="A13" s="424"/>
      <c r="B13" s="210" t="s">
        <v>98</v>
      </c>
      <c r="C13" s="210" t="s">
        <v>93</v>
      </c>
      <c r="D13" s="210" t="s">
        <v>99</v>
      </c>
      <c r="E13" s="210" t="s">
        <v>100</v>
      </c>
      <c r="F13" s="210" t="s">
        <v>283</v>
      </c>
      <c r="G13" s="210" t="s">
        <v>115</v>
      </c>
      <c r="H13" s="210" t="s">
        <v>116</v>
      </c>
      <c r="I13" s="210" t="s">
        <v>117</v>
      </c>
      <c r="J13" s="210" t="s">
        <v>284</v>
      </c>
      <c r="K13" s="211" t="s">
        <v>94</v>
      </c>
      <c r="L13" s="211" t="s">
        <v>95</v>
      </c>
      <c r="M13" s="211" t="s">
        <v>96</v>
      </c>
      <c r="N13" s="212" t="s">
        <v>97</v>
      </c>
      <c r="O13" s="211" t="s">
        <v>98</v>
      </c>
      <c r="P13" s="211" t="s">
        <v>93</v>
      </c>
      <c r="Q13" s="211" t="s">
        <v>99</v>
      </c>
      <c r="R13" s="212" t="s">
        <v>100</v>
      </c>
      <c r="S13" s="213" t="s">
        <v>118</v>
      </c>
      <c r="T13" s="211" t="s">
        <v>101</v>
      </c>
      <c r="U13" s="211" t="s">
        <v>102</v>
      </c>
      <c r="V13" s="211" t="s">
        <v>103</v>
      </c>
      <c r="W13" s="214" t="s">
        <v>285</v>
      </c>
      <c r="X13" s="211" t="s">
        <v>114</v>
      </c>
      <c r="Y13" s="211" t="s">
        <v>111</v>
      </c>
      <c r="Z13" s="211" t="s">
        <v>110</v>
      </c>
      <c r="AA13" s="212" t="s">
        <v>112</v>
      </c>
      <c r="AB13" s="211" t="s">
        <v>98</v>
      </c>
      <c r="AC13" s="211" t="s">
        <v>93</v>
      </c>
      <c r="AD13" s="211" t="s">
        <v>99</v>
      </c>
      <c r="AE13" s="212" t="s">
        <v>100</v>
      </c>
      <c r="AF13" s="215" t="s">
        <v>286</v>
      </c>
      <c r="AG13" s="215" t="s">
        <v>101</v>
      </c>
      <c r="AH13" s="215" t="s">
        <v>102</v>
      </c>
      <c r="AI13" s="215" t="s">
        <v>103</v>
      </c>
      <c r="AJ13" s="216" t="s">
        <v>287</v>
      </c>
      <c r="AK13" s="211" t="s">
        <v>94</v>
      </c>
      <c r="AL13" s="211" t="s">
        <v>95</v>
      </c>
      <c r="AM13" s="211" t="s">
        <v>96</v>
      </c>
      <c r="AN13" s="212" t="s">
        <v>97</v>
      </c>
      <c r="AO13" s="211" t="s">
        <v>104</v>
      </c>
      <c r="AP13" s="211" t="s">
        <v>105</v>
      </c>
      <c r="AQ13" s="211" t="s">
        <v>106</v>
      </c>
      <c r="AR13" s="211" t="s">
        <v>92</v>
      </c>
      <c r="AS13" s="211" t="s">
        <v>219</v>
      </c>
      <c r="AT13" s="211" t="s">
        <v>101</v>
      </c>
      <c r="AU13" s="211" t="s">
        <v>102</v>
      </c>
      <c r="AV13" s="211" t="s">
        <v>103</v>
      </c>
      <c r="AW13" s="214" t="s">
        <v>285</v>
      </c>
      <c r="AX13" s="211" t="s">
        <v>114</v>
      </c>
      <c r="AY13" s="211" t="s">
        <v>111</v>
      </c>
      <c r="AZ13" s="211" t="s">
        <v>110</v>
      </c>
      <c r="BA13" s="211" t="s">
        <v>288</v>
      </c>
      <c r="BB13" s="209"/>
    </row>
    <row r="14" spans="1:54" x14ac:dyDescent="0.25">
      <c r="A14" s="424"/>
      <c r="B14" s="217" t="s">
        <v>227</v>
      </c>
      <c r="C14" s="218" t="s">
        <v>228</v>
      </c>
      <c r="D14" s="218" t="s">
        <v>229</v>
      </c>
      <c r="E14" s="218" t="s">
        <v>230</v>
      </c>
      <c r="F14" s="218" t="s">
        <v>231</v>
      </c>
      <c r="G14" s="218" t="s">
        <v>232</v>
      </c>
      <c r="H14" s="218" t="s">
        <v>233</v>
      </c>
      <c r="I14" s="218" t="s">
        <v>234</v>
      </c>
      <c r="J14" s="218" t="s">
        <v>235</v>
      </c>
      <c r="K14" s="218" t="s">
        <v>236</v>
      </c>
      <c r="L14" s="218" t="s">
        <v>237</v>
      </c>
      <c r="M14" s="218" t="s">
        <v>238</v>
      </c>
      <c r="N14" s="218" t="s">
        <v>239</v>
      </c>
      <c r="O14" s="218" t="s">
        <v>240</v>
      </c>
      <c r="P14" s="218" t="s">
        <v>241</v>
      </c>
      <c r="Q14" s="218" t="s">
        <v>242</v>
      </c>
      <c r="R14" s="218" t="s">
        <v>243</v>
      </c>
      <c r="S14" s="218" t="s">
        <v>244</v>
      </c>
      <c r="T14" s="218" t="s">
        <v>245</v>
      </c>
      <c r="U14" s="218" t="s">
        <v>246</v>
      </c>
      <c r="V14" s="218" t="s">
        <v>247</v>
      </c>
      <c r="W14" s="218" t="s">
        <v>248</v>
      </c>
      <c r="X14" s="218" t="s">
        <v>249</v>
      </c>
      <c r="Y14" s="218" t="s">
        <v>250</v>
      </c>
      <c r="Z14" s="218" t="s">
        <v>251</v>
      </c>
      <c r="AA14" s="218" t="s">
        <v>252</v>
      </c>
      <c r="AB14" s="218" t="s">
        <v>253</v>
      </c>
      <c r="AC14" s="218" t="s">
        <v>254</v>
      </c>
      <c r="AD14" s="218" t="s">
        <v>255</v>
      </c>
      <c r="AE14" s="218" t="s">
        <v>256</v>
      </c>
      <c r="AF14" s="218" t="s">
        <v>257</v>
      </c>
      <c r="AG14" s="218" t="s">
        <v>258</v>
      </c>
      <c r="AH14" s="218" t="s">
        <v>259</v>
      </c>
      <c r="AI14" s="218" t="s">
        <v>260</v>
      </c>
      <c r="AJ14" s="218" t="s">
        <v>261</v>
      </c>
      <c r="AK14" s="218" t="s">
        <v>262</v>
      </c>
      <c r="AL14" s="218" t="s">
        <v>263</v>
      </c>
      <c r="AM14" s="218" t="s">
        <v>264</v>
      </c>
      <c r="AN14" s="218" t="s">
        <v>265</v>
      </c>
      <c r="AO14" s="218" t="s">
        <v>266</v>
      </c>
      <c r="AP14" s="218" t="s">
        <v>267</v>
      </c>
      <c r="AQ14" s="218" t="s">
        <v>268</v>
      </c>
      <c r="AR14" s="218" t="s">
        <v>269</v>
      </c>
      <c r="AS14" s="218" t="s">
        <v>270</v>
      </c>
      <c r="AT14" s="218" t="s">
        <v>271</v>
      </c>
      <c r="AU14" s="218" t="s">
        <v>272</v>
      </c>
      <c r="AV14" s="218" t="s">
        <v>273</v>
      </c>
      <c r="AW14" s="218" t="s">
        <v>274</v>
      </c>
      <c r="AX14" s="218" t="s">
        <v>275</v>
      </c>
      <c r="AY14" s="218" t="s">
        <v>276</v>
      </c>
      <c r="AZ14" s="218" t="s">
        <v>277</v>
      </c>
      <c r="BA14" s="218" t="s">
        <v>278</v>
      </c>
      <c r="BB14" s="209"/>
    </row>
    <row r="15" spans="1:54" x14ac:dyDescent="0.25">
      <c r="A15" s="424"/>
      <c r="B15" s="428" t="s">
        <v>279</v>
      </c>
      <c r="C15" s="428" t="s">
        <v>279</v>
      </c>
      <c r="D15" s="428" t="s">
        <v>279</v>
      </c>
      <c r="E15" s="428" t="s">
        <v>279</v>
      </c>
      <c r="F15" s="428" t="s">
        <v>279</v>
      </c>
      <c r="G15" s="428" t="s">
        <v>279</v>
      </c>
      <c r="H15" s="428" t="s">
        <v>279</v>
      </c>
      <c r="I15" s="428" t="s">
        <v>279</v>
      </c>
      <c r="J15" s="428" t="s">
        <v>279</v>
      </c>
      <c r="K15" s="428" t="s">
        <v>279</v>
      </c>
      <c r="L15" s="428" t="s">
        <v>279</v>
      </c>
      <c r="M15" s="428" t="s">
        <v>279</v>
      </c>
      <c r="N15" s="428" t="s">
        <v>279</v>
      </c>
      <c r="O15" s="428" t="s">
        <v>279</v>
      </c>
      <c r="P15" s="428" t="s">
        <v>279</v>
      </c>
      <c r="Q15" s="221" t="s">
        <v>306</v>
      </c>
      <c r="R15" s="434" t="s">
        <v>289</v>
      </c>
      <c r="S15" s="430" t="s">
        <v>280</v>
      </c>
      <c r="T15" s="430" t="s">
        <v>280</v>
      </c>
      <c r="U15" s="434" t="s">
        <v>279</v>
      </c>
      <c r="V15" s="434" t="s">
        <v>279</v>
      </c>
      <c r="W15" s="434" t="s">
        <v>279</v>
      </c>
      <c r="X15" s="434" t="s">
        <v>279</v>
      </c>
      <c r="Y15" s="440" t="s">
        <v>302</v>
      </c>
      <c r="Z15" s="428" t="s">
        <v>279</v>
      </c>
      <c r="AA15" s="428" t="s">
        <v>279</v>
      </c>
      <c r="AB15" s="442" t="s">
        <v>279</v>
      </c>
      <c r="AC15" s="442" t="s">
        <v>290</v>
      </c>
      <c r="AD15" s="442" t="s">
        <v>290</v>
      </c>
      <c r="AE15" s="442" t="s">
        <v>290</v>
      </c>
      <c r="AF15" s="428" t="s">
        <v>279</v>
      </c>
      <c r="AG15" s="428" t="s">
        <v>279</v>
      </c>
      <c r="AH15" s="428" t="s">
        <v>279</v>
      </c>
      <c r="AI15" s="428" t="s">
        <v>279</v>
      </c>
      <c r="AJ15" s="428" t="s">
        <v>279</v>
      </c>
      <c r="AK15" s="428" t="s">
        <v>279</v>
      </c>
      <c r="AL15" s="428" t="s">
        <v>279</v>
      </c>
      <c r="AM15" s="438" t="s">
        <v>279</v>
      </c>
      <c r="AN15" s="436" t="s">
        <v>279</v>
      </c>
      <c r="AO15" s="434" t="s">
        <v>292</v>
      </c>
      <c r="AP15" s="434" t="s">
        <v>292</v>
      </c>
      <c r="AQ15" s="434" t="s">
        <v>292</v>
      </c>
      <c r="AR15" s="422" t="s">
        <v>296</v>
      </c>
      <c r="AS15" s="219" t="s">
        <v>281</v>
      </c>
      <c r="AT15" s="432" t="s">
        <v>280</v>
      </c>
      <c r="AU15" s="432" t="s">
        <v>280</v>
      </c>
      <c r="AV15" s="432" t="s">
        <v>280</v>
      </c>
      <c r="AW15" s="432" t="s">
        <v>280</v>
      </c>
      <c r="AX15" s="432" t="s">
        <v>280</v>
      </c>
      <c r="AY15" s="432" t="s">
        <v>280</v>
      </c>
      <c r="AZ15" s="432" t="s">
        <v>280</v>
      </c>
      <c r="BA15" s="432" t="s">
        <v>280</v>
      </c>
      <c r="BB15" s="209"/>
    </row>
    <row r="16" spans="1:54" x14ac:dyDescent="0.25">
      <c r="A16" s="424"/>
      <c r="B16" s="429"/>
      <c r="C16" s="429"/>
      <c r="D16" s="429"/>
      <c r="E16" s="429"/>
      <c r="F16" s="429"/>
      <c r="G16" s="429"/>
      <c r="H16" s="429"/>
      <c r="I16" s="429"/>
      <c r="J16" s="429"/>
      <c r="K16" s="429"/>
      <c r="L16" s="429"/>
      <c r="M16" s="429"/>
      <c r="N16" s="429"/>
      <c r="O16" s="429"/>
      <c r="P16" s="429"/>
      <c r="Q16" s="223" t="s">
        <v>305</v>
      </c>
      <c r="R16" s="435"/>
      <c r="S16" s="431"/>
      <c r="T16" s="431"/>
      <c r="U16" s="435"/>
      <c r="V16" s="435"/>
      <c r="W16" s="435"/>
      <c r="X16" s="435"/>
      <c r="Y16" s="441"/>
      <c r="Z16" s="429"/>
      <c r="AA16" s="429"/>
      <c r="AB16" s="429"/>
      <c r="AC16" s="429"/>
      <c r="AD16" s="429"/>
      <c r="AE16" s="429"/>
      <c r="AF16" s="429"/>
      <c r="AG16" s="429"/>
      <c r="AH16" s="429"/>
      <c r="AI16" s="429"/>
      <c r="AJ16" s="429"/>
      <c r="AK16" s="429"/>
      <c r="AL16" s="429"/>
      <c r="AM16" s="439"/>
      <c r="AN16" s="437"/>
      <c r="AO16" s="435"/>
      <c r="AP16" s="435"/>
      <c r="AQ16" s="435"/>
      <c r="AR16" s="423"/>
      <c r="AS16" s="220" t="s">
        <v>280</v>
      </c>
      <c r="AT16" s="433"/>
      <c r="AU16" s="433"/>
      <c r="AV16" s="433"/>
      <c r="AW16" s="433"/>
      <c r="AX16" s="433"/>
      <c r="AY16" s="433"/>
      <c r="AZ16" s="433"/>
      <c r="BA16" s="433"/>
      <c r="BB16" s="209"/>
    </row>
    <row r="19" spans="1:54" x14ac:dyDescent="0.25">
      <c r="A19" s="424" t="s">
        <v>294</v>
      </c>
      <c r="B19" s="425" t="s">
        <v>185</v>
      </c>
      <c r="C19" s="426"/>
      <c r="D19" s="426"/>
      <c r="E19" s="426"/>
      <c r="F19" s="427"/>
      <c r="G19" s="425" t="s">
        <v>186</v>
      </c>
      <c r="H19" s="426"/>
      <c r="I19" s="426"/>
      <c r="J19" s="427"/>
      <c r="K19" s="425" t="s">
        <v>187</v>
      </c>
      <c r="L19" s="426"/>
      <c r="M19" s="426"/>
      <c r="N19" s="427"/>
      <c r="O19" s="425" t="s">
        <v>188</v>
      </c>
      <c r="P19" s="426"/>
      <c r="Q19" s="426"/>
      <c r="R19" s="427"/>
      <c r="S19" s="425" t="s">
        <v>189</v>
      </c>
      <c r="T19" s="426"/>
      <c r="U19" s="426"/>
      <c r="V19" s="426"/>
      <c r="W19" s="427"/>
      <c r="X19" s="425" t="s">
        <v>190</v>
      </c>
      <c r="Y19" s="426"/>
      <c r="Z19" s="426"/>
      <c r="AA19" s="427"/>
      <c r="AB19" s="425" t="s">
        <v>191</v>
      </c>
      <c r="AC19" s="426"/>
      <c r="AD19" s="426"/>
      <c r="AE19" s="427"/>
      <c r="AF19" s="425" t="s">
        <v>192</v>
      </c>
      <c r="AG19" s="426"/>
      <c r="AH19" s="426"/>
      <c r="AI19" s="426"/>
      <c r="AJ19" s="427"/>
      <c r="AK19" s="425" t="s">
        <v>193</v>
      </c>
      <c r="AL19" s="426"/>
      <c r="AM19" s="426"/>
      <c r="AN19" s="427"/>
      <c r="AO19" s="425" t="s">
        <v>194</v>
      </c>
      <c r="AP19" s="426"/>
      <c r="AQ19" s="426"/>
      <c r="AR19" s="427"/>
      <c r="AS19" s="425" t="s">
        <v>195</v>
      </c>
      <c r="AT19" s="426"/>
      <c r="AU19" s="426"/>
      <c r="AV19" s="426"/>
      <c r="AW19" s="427"/>
      <c r="AX19" s="425" t="s">
        <v>196</v>
      </c>
      <c r="AY19" s="426"/>
      <c r="AZ19" s="426"/>
      <c r="BA19" s="427"/>
      <c r="BB19" s="209"/>
    </row>
    <row r="20" spans="1:54" ht="32.25" x14ac:dyDescent="0.25">
      <c r="A20" s="424"/>
      <c r="B20" s="210" t="s">
        <v>104</v>
      </c>
      <c r="C20" s="210" t="s">
        <v>222</v>
      </c>
      <c r="D20" s="210" t="s">
        <v>106</v>
      </c>
      <c r="E20" s="210" t="s">
        <v>92</v>
      </c>
      <c r="F20" s="210" t="s">
        <v>219</v>
      </c>
      <c r="G20" s="210" t="s">
        <v>101</v>
      </c>
      <c r="H20" s="210" t="s">
        <v>102</v>
      </c>
      <c r="I20" s="210" t="s">
        <v>103</v>
      </c>
      <c r="J20" s="210" t="s">
        <v>285</v>
      </c>
      <c r="K20" s="211" t="s">
        <v>114</v>
      </c>
      <c r="L20" s="211" t="s">
        <v>111</v>
      </c>
      <c r="M20" s="211" t="s">
        <v>110</v>
      </c>
      <c r="N20" s="212" t="s">
        <v>112</v>
      </c>
      <c r="O20" s="211" t="s">
        <v>104</v>
      </c>
      <c r="P20" s="211" t="s">
        <v>222</v>
      </c>
      <c r="Q20" s="211" t="s">
        <v>106</v>
      </c>
      <c r="R20" s="212" t="s">
        <v>92</v>
      </c>
      <c r="S20" s="213" t="s">
        <v>295</v>
      </c>
      <c r="T20" s="211" t="s">
        <v>107</v>
      </c>
      <c r="U20" s="211" t="s">
        <v>108</v>
      </c>
      <c r="V20" s="211" t="s">
        <v>109</v>
      </c>
      <c r="W20" s="214" t="s">
        <v>113</v>
      </c>
      <c r="X20" s="211" t="s">
        <v>98</v>
      </c>
      <c r="Y20" s="211" t="s">
        <v>93</v>
      </c>
      <c r="Z20" s="211" t="s">
        <v>99</v>
      </c>
      <c r="AA20" s="212" t="s">
        <v>100</v>
      </c>
      <c r="AB20" s="211" t="s">
        <v>98</v>
      </c>
      <c r="AC20" s="211" t="s">
        <v>93</v>
      </c>
      <c r="AD20" s="211" t="s">
        <v>99</v>
      </c>
      <c r="AE20" s="212" t="s">
        <v>100</v>
      </c>
      <c r="AF20" s="215" t="s">
        <v>286</v>
      </c>
      <c r="AG20" s="215" t="s">
        <v>101</v>
      </c>
      <c r="AH20" s="215" t="s">
        <v>102</v>
      </c>
      <c r="AI20" s="215" t="s">
        <v>103</v>
      </c>
      <c r="AJ20" s="216" t="s">
        <v>287</v>
      </c>
      <c r="AK20" s="211" t="s">
        <v>94</v>
      </c>
      <c r="AL20" s="211" t="s">
        <v>95</v>
      </c>
      <c r="AM20" s="211" t="s">
        <v>96</v>
      </c>
      <c r="AN20" s="212" t="s">
        <v>97</v>
      </c>
      <c r="AO20" s="211" t="s">
        <v>104</v>
      </c>
      <c r="AP20" s="211" t="s">
        <v>105</v>
      </c>
      <c r="AQ20" s="211" t="s">
        <v>106</v>
      </c>
      <c r="AR20" s="211" t="s">
        <v>92</v>
      </c>
      <c r="AS20" s="211" t="s">
        <v>219</v>
      </c>
      <c r="AT20" s="211" t="s">
        <v>101</v>
      </c>
      <c r="AU20" s="211" t="s">
        <v>102</v>
      </c>
      <c r="AV20" s="211" t="s">
        <v>103</v>
      </c>
      <c r="AW20" s="214" t="s">
        <v>285</v>
      </c>
      <c r="AX20" s="211" t="s">
        <v>114</v>
      </c>
      <c r="AY20" s="211" t="s">
        <v>111</v>
      </c>
      <c r="AZ20" s="211" t="s">
        <v>110</v>
      </c>
      <c r="BA20" s="211" t="s">
        <v>288</v>
      </c>
      <c r="BB20" s="209"/>
    </row>
    <row r="21" spans="1:54" x14ac:dyDescent="0.25">
      <c r="A21" s="424"/>
      <c r="B21" s="217" t="s">
        <v>227</v>
      </c>
      <c r="C21" s="218" t="s">
        <v>228</v>
      </c>
      <c r="D21" s="218" t="s">
        <v>229</v>
      </c>
      <c r="E21" s="218" t="s">
        <v>230</v>
      </c>
      <c r="F21" s="218" t="s">
        <v>231</v>
      </c>
      <c r="G21" s="218" t="s">
        <v>232</v>
      </c>
      <c r="H21" s="218" t="s">
        <v>233</v>
      </c>
      <c r="I21" s="218" t="s">
        <v>234</v>
      </c>
      <c r="J21" s="218" t="s">
        <v>235</v>
      </c>
      <c r="K21" s="218" t="s">
        <v>236</v>
      </c>
      <c r="L21" s="218" t="s">
        <v>237</v>
      </c>
      <c r="M21" s="218" t="s">
        <v>238</v>
      </c>
      <c r="N21" s="218" t="s">
        <v>239</v>
      </c>
      <c r="O21" s="218" t="s">
        <v>240</v>
      </c>
      <c r="P21" s="218" t="s">
        <v>241</v>
      </c>
      <c r="Q21" s="218" t="s">
        <v>242</v>
      </c>
      <c r="R21" s="218" t="s">
        <v>243</v>
      </c>
      <c r="S21" s="218" t="s">
        <v>244</v>
      </c>
      <c r="T21" s="218" t="s">
        <v>245</v>
      </c>
      <c r="U21" s="218" t="s">
        <v>246</v>
      </c>
      <c r="V21" s="218" t="s">
        <v>247</v>
      </c>
      <c r="W21" s="218" t="s">
        <v>248</v>
      </c>
      <c r="X21" s="218" t="s">
        <v>249</v>
      </c>
      <c r="Y21" s="218" t="s">
        <v>250</v>
      </c>
      <c r="Z21" s="218" t="s">
        <v>251</v>
      </c>
      <c r="AA21" s="218" t="s">
        <v>252</v>
      </c>
      <c r="AB21" s="218" t="s">
        <v>253</v>
      </c>
      <c r="AC21" s="218" t="s">
        <v>254</v>
      </c>
      <c r="AD21" s="218" t="s">
        <v>255</v>
      </c>
      <c r="AE21" s="218" t="s">
        <v>256</v>
      </c>
      <c r="AF21" s="218" t="s">
        <v>257</v>
      </c>
      <c r="AG21" s="218" t="s">
        <v>258</v>
      </c>
      <c r="AH21" s="218" t="s">
        <v>259</v>
      </c>
      <c r="AI21" s="218" t="s">
        <v>260</v>
      </c>
      <c r="AJ21" s="218" t="s">
        <v>261</v>
      </c>
      <c r="AK21" s="218" t="s">
        <v>262</v>
      </c>
      <c r="AL21" s="218" t="s">
        <v>263</v>
      </c>
      <c r="AM21" s="218" t="s">
        <v>264</v>
      </c>
      <c r="AN21" s="218" t="s">
        <v>265</v>
      </c>
      <c r="AO21" s="218" t="s">
        <v>266</v>
      </c>
      <c r="AP21" s="218" t="s">
        <v>267</v>
      </c>
      <c r="AQ21" s="218" t="s">
        <v>268</v>
      </c>
      <c r="AR21" s="218" t="s">
        <v>269</v>
      </c>
      <c r="AS21" s="218" t="s">
        <v>270</v>
      </c>
      <c r="AT21" s="218" t="s">
        <v>271</v>
      </c>
      <c r="AU21" s="218" t="s">
        <v>272</v>
      </c>
      <c r="AV21" s="218" t="s">
        <v>273</v>
      </c>
      <c r="AW21" s="218" t="s">
        <v>274</v>
      </c>
      <c r="AX21" s="218" t="s">
        <v>275</v>
      </c>
      <c r="AY21" s="218" t="s">
        <v>276</v>
      </c>
      <c r="AZ21" s="218" t="s">
        <v>277</v>
      </c>
      <c r="BA21" s="218" t="s">
        <v>278</v>
      </c>
      <c r="BB21" s="209"/>
    </row>
    <row r="22" spans="1:54" x14ac:dyDescent="0.25">
      <c r="A22" s="424"/>
      <c r="B22" s="428" t="s">
        <v>279</v>
      </c>
      <c r="C22" s="428" t="s">
        <v>279</v>
      </c>
      <c r="D22" s="428" t="s">
        <v>279</v>
      </c>
      <c r="E22" s="428" t="s">
        <v>279</v>
      </c>
      <c r="F22" s="428" t="s">
        <v>279</v>
      </c>
      <c r="G22" s="428" t="s">
        <v>279</v>
      </c>
      <c r="H22" s="428" t="s">
        <v>279</v>
      </c>
      <c r="I22" s="428" t="s">
        <v>279</v>
      </c>
      <c r="J22" s="428" t="s">
        <v>279</v>
      </c>
      <c r="K22" s="221" t="s">
        <v>291</v>
      </c>
      <c r="L22" s="434" t="s">
        <v>290</v>
      </c>
      <c r="M22" s="221" t="s">
        <v>307</v>
      </c>
      <c r="N22" s="442" t="s">
        <v>296</v>
      </c>
      <c r="O22" s="442" t="s">
        <v>296</v>
      </c>
      <c r="P22" s="442" t="s">
        <v>296</v>
      </c>
      <c r="Q22" s="442" t="s">
        <v>296</v>
      </c>
      <c r="R22" s="222" t="s">
        <v>303</v>
      </c>
      <c r="S22" s="430" t="s">
        <v>280</v>
      </c>
      <c r="T22" s="430" t="s">
        <v>280</v>
      </c>
      <c r="U22" s="444" t="s">
        <v>290</v>
      </c>
      <c r="V22" s="442" t="s">
        <v>279</v>
      </c>
      <c r="W22" s="428" t="s">
        <v>279</v>
      </c>
      <c r="X22" s="428" t="s">
        <v>279</v>
      </c>
      <c r="Y22" s="428" t="s">
        <v>279</v>
      </c>
      <c r="Z22" s="428" t="s">
        <v>279</v>
      </c>
      <c r="AA22" s="428" t="s">
        <v>279</v>
      </c>
      <c r="AB22" s="428" t="s">
        <v>279</v>
      </c>
      <c r="AC22" s="428" t="s">
        <v>279</v>
      </c>
      <c r="AD22" s="428" t="s">
        <v>279</v>
      </c>
      <c r="AE22" s="428" t="s">
        <v>279</v>
      </c>
      <c r="AF22" s="442" t="s">
        <v>279</v>
      </c>
      <c r="AG22" s="428" t="s">
        <v>279</v>
      </c>
      <c r="AH22" s="428" t="s">
        <v>279</v>
      </c>
      <c r="AI22" s="428" t="s">
        <v>279</v>
      </c>
      <c r="AJ22" s="428" t="s">
        <v>279</v>
      </c>
      <c r="AK22" s="428" t="s">
        <v>279</v>
      </c>
      <c r="AL22" s="442" t="s">
        <v>279</v>
      </c>
      <c r="AM22" s="434" t="s">
        <v>279</v>
      </c>
      <c r="AN22" s="221" t="s">
        <v>308</v>
      </c>
      <c r="AO22" s="442" t="s">
        <v>296</v>
      </c>
      <c r="AP22" s="442" t="s">
        <v>296</v>
      </c>
      <c r="AQ22" s="434" t="s">
        <v>296</v>
      </c>
      <c r="AR22" s="422" t="s">
        <v>296</v>
      </c>
      <c r="AS22" s="219" t="s">
        <v>297</v>
      </c>
      <c r="AT22" s="225" t="s">
        <v>293</v>
      </c>
      <c r="AU22" s="432" t="s">
        <v>280</v>
      </c>
      <c r="AV22" s="432" t="s">
        <v>280</v>
      </c>
      <c r="AW22" s="432" t="s">
        <v>280</v>
      </c>
      <c r="AX22" s="432" t="s">
        <v>280</v>
      </c>
      <c r="AY22" s="432" t="s">
        <v>280</v>
      </c>
      <c r="AZ22" s="432" t="s">
        <v>280</v>
      </c>
      <c r="BA22" s="432" t="s">
        <v>280</v>
      </c>
      <c r="BB22" s="209"/>
    </row>
    <row r="23" spans="1:54" x14ac:dyDescent="0.25">
      <c r="A23" s="424"/>
      <c r="B23" s="429"/>
      <c r="C23" s="429"/>
      <c r="D23" s="429"/>
      <c r="E23" s="429"/>
      <c r="F23" s="429"/>
      <c r="G23" s="429"/>
      <c r="H23" s="429"/>
      <c r="I23" s="429"/>
      <c r="J23" s="429"/>
      <c r="K23" s="226" t="s">
        <v>307</v>
      </c>
      <c r="L23" s="435"/>
      <c r="M23" s="226" t="s">
        <v>303</v>
      </c>
      <c r="N23" s="429"/>
      <c r="O23" s="429"/>
      <c r="P23" s="443"/>
      <c r="Q23" s="443"/>
      <c r="R23" s="224" t="s">
        <v>304</v>
      </c>
      <c r="S23" s="431"/>
      <c r="T23" s="431"/>
      <c r="U23" s="445"/>
      <c r="V23" s="429"/>
      <c r="W23" s="429"/>
      <c r="X23" s="429"/>
      <c r="Y23" s="429"/>
      <c r="Z23" s="429"/>
      <c r="AA23" s="429"/>
      <c r="AB23" s="429"/>
      <c r="AC23" s="429"/>
      <c r="AD23" s="429"/>
      <c r="AE23" s="429"/>
      <c r="AF23" s="429"/>
      <c r="AG23" s="429"/>
      <c r="AH23" s="429"/>
      <c r="AI23" s="429"/>
      <c r="AJ23" s="429"/>
      <c r="AK23" s="429"/>
      <c r="AL23" s="443"/>
      <c r="AM23" s="435"/>
      <c r="AN23" s="226" t="s">
        <v>298</v>
      </c>
      <c r="AO23" s="429"/>
      <c r="AP23" s="429"/>
      <c r="AQ23" s="435"/>
      <c r="AR23" s="423"/>
      <c r="AS23" s="227" t="s">
        <v>299</v>
      </c>
      <c r="AT23" s="228" t="s">
        <v>280</v>
      </c>
      <c r="AU23" s="433"/>
      <c r="AV23" s="433"/>
      <c r="AW23" s="433"/>
      <c r="AX23" s="433"/>
      <c r="AY23" s="433"/>
      <c r="AZ23" s="433"/>
      <c r="BA23" s="433"/>
      <c r="BB23" s="209"/>
    </row>
    <row r="26" spans="1:54" x14ac:dyDescent="0.25">
      <c r="A26" s="424" t="s">
        <v>300</v>
      </c>
      <c r="B26" s="425" t="s">
        <v>185</v>
      </c>
      <c r="C26" s="426"/>
      <c r="D26" s="426"/>
      <c r="E26" s="426"/>
      <c r="F26" s="427"/>
      <c r="G26" s="425" t="s">
        <v>186</v>
      </c>
      <c r="H26" s="426"/>
      <c r="I26" s="426"/>
      <c r="J26" s="427"/>
      <c r="K26" s="425" t="s">
        <v>187</v>
      </c>
      <c r="L26" s="426"/>
      <c r="M26" s="426"/>
      <c r="N26" s="427"/>
      <c r="O26" s="425" t="s">
        <v>188</v>
      </c>
      <c r="P26" s="426"/>
      <c r="Q26" s="426"/>
      <c r="R26" s="427"/>
      <c r="S26" s="425" t="s">
        <v>189</v>
      </c>
      <c r="T26" s="426"/>
      <c r="U26" s="426"/>
      <c r="V26" s="426"/>
      <c r="W26" s="427"/>
      <c r="X26" s="425" t="s">
        <v>190</v>
      </c>
      <c r="Y26" s="426"/>
      <c r="Z26" s="426"/>
      <c r="AA26" s="427"/>
      <c r="AB26" s="425" t="s">
        <v>191</v>
      </c>
      <c r="AC26" s="426"/>
      <c r="AD26" s="426"/>
      <c r="AE26" s="427"/>
      <c r="AF26" s="425" t="s">
        <v>192</v>
      </c>
      <c r="AG26" s="426"/>
      <c r="AH26" s="426"/>
      <c r="AI26" s="426"/>
      <c r="AJ26" s="427"/>
      <c r="AK26" s="425" t="s">
        <v>193</v>
      </c>
      <c r="AL26" s="426"/>
      <c r="AM26" s="426"/>
      <c r="AN26" s="427"/>
      <c r="AO26" s="425" t="s">
        <v>194</v>
      </c>
      <c r="AP26" s="426"/>
      <c r="AQ26" s="426"/>
      <c r="AR26" s="427"/>
      <c r="AS26" s="425" t="s">
        <v>195</v>
      </c>
      <c r="AT26" s="426"/>
      <c r="AU26" s="426"/>
      <c r="AV26" s="426"/>
      <c r="AW26" s="427"/>
      <c r="AX26" s="425" t="s">
        <v>196</v>
      </c>
      <c r="AY26" s="426"/>
      <c r="AZ26" s="426"/>
      <c r="BA26" s="427"/>
      <c r="BB26" s="209"/>
    </row>
    <row r="27" spans="1:54" ht="48.75" x14ac:dyDescent="0.25">
      <c r="A27" s="424"/>
      <c r="B27" s="210" t="s">
        <v>197</v>
      </c>
      <c r="C27" s="210" t="s">
        <v>198</v>
      </c>
      <c r="D27" s="210" t="s">
        <v>199</v>
      </c>
      <c r="E27" s="210" t="s">
        <v>209</v>
      </c>
      <c r="F27" s="210" t="s">
        <v>301</v>
      </c>
      <c r="G27" s="210" t="s">
        <v>201</v>
      </c>
      <c r="H27" s="210" t="s">
        <v>202</v>
      </c>
      <c r="I27" s="210" t="s">
        <v>203</v>
      </c>
      <c r="J27" s="210" t="s">
        <v>204</v>
      </c>
      <c r="K27" s="211" t="s">
        <v>205</v>
      </c>
      <c r="L27" s="211" t="s">
        <v>206</v>
      </c>
      <c r="M27" s="211" t="s">
        <v>207</v>
      </c>
      <c r="N27" s="212" t="s">
        <v>208</v>
      </c>
      <c r="O27" s="211" t="s">
        <v>197</v>
      </c>
      <c r="P27" s="211" t="s">
        <v>198</v>
      </c>
      <c r="Q27" s="211" t="s">
        <v>199</v>
      </c>
      <c r="R27" s="212" t="s">
        <v>209</v>
      </c>
      <c r="S27" s="213" t="s">
        <v>210</v>
      </c>
      <c r="T27" s="211" t="s">
        <v>211</v>
      </c>
      <c r="U27" s="211" t="s">
        <v>212</v>
      </c>
      <c r="V27" s="211" t="s">
        <v>213</v>
      </c>
      <c r="W27" s="214" t="s">
        <v>214</v>
      </c>
      <c r="X27" s="211" t="s">
        <v>215</v>
      </c>
      <c r="Y27" s="211" t="s">
        <v>216</v>
      </c>
      <c r="Z27" s="211" t="s">
        <v>217</v>
      </c>
      <c r="AA27" s="212" t="s">
        <v>218</v>
      </c>
      <c r="AB27" s="211" t="s">
        <v>197</v>
      </c>
      <c r="AC27" s="211" t="s">
        <v>198</v>
      </c>
      <c r="AD27" s="211" t="s">
        <v>199</v>
      </c>
      <c r="AE27" s="212" t="s">
        <v>209</v>
      </c>
      <c r="AF27" s="215" t="s">
        <v>219</v>
      </c>
      <c r="AG27" s="215" t="s">
        <v>211</v>
      </c>
      <c r="AH27" s="215" t="s">
        <v>212</v>
      </c>
      <c r="AI27" s="215" t="s">
        <v>213</v>
      </c>
      <c r="AJ27" s="216" t="s">
        <v>220</v>
      </c>
      <c r="AK27" s="211" t="s">
        <v>205</v>
      </c>
      <c r="AL27" s="211" t="s">
        <v>206</v>
      </c>
      <c r="AM27" s="211" t="s">
        <v>207</v>
      </c>
      <c r="AN27" s="212" t="s">
        <v>208</v>
      </c>
      <c r="AO27" s="211" t="s">
        <v>221</v>
      </c>
      <c r="AP27" s="211" t="s">
        <v>222</v>
      </c>
      <c r="AQ27" s="211" t="s">
        <v>223</v>
      </c>
      <c r="AR27" s="211" t="s">
        <v>224</v>
      </c>
      <c r="AS27" s="211" t="s">
        <v>225</v>
      </c>
      <c r="AT27" s="211" t="s">
        <v>211</v>
      </c>
      <c r="AU27" s="211" t="s">
        <v>212</v>
      </c>
      <c r="AV27" s="211" t="s">
        <v>213</v>
      </c>
      <c r="AW27" s="214" t="s">
        <v>214</v>
      </c>
      <c r="AX27" s="211" t="s">
        <v>215</v>
      </c>
      <c r="AY27" s="211" t="s">
        <v>216</v>
      </c>
      <c r="AZ27" s="211" t="s">
        <v>217</v>
      </c>
      <c r="BA27" s="211" t="s">
        <v>226</v>
      </c>
      <c r="BB27" s="209"/>
    </row>
    <row r="28" spans="1:54" x14ac:dyDescent="0.25">
      <c r="A28" s="424"/>
      <c r="B28" s="217" t="s">
        <v>227</v>
      </c>
      <c r="C28" s="218" t="s">
        <v>228</v>
      </c>
      <c r="D28" s="218" t="s">
        <v>229</v>
      </c>
      <c r="E28" s="218" t="s">
        <v>230</v>
      </c>
      <c r="F28" s="218" t="s">
        <v>231</v>
      </c>
      <c r="G28" s="218" t="s">
        <v>232</v>
      </c>
      <c r="H28" s="218" t="s">
        <v>233</v>
      </c>
      <c r="I28" s="218" t="s">
        <v>234</v>
      </c>
      <c r="J28" s="218" t="s">
        <v>235</v>
      </c>
      <c r="K28" s="218" t="s">
        <v>236</v>
      </c>
      <c r="L28" s="218" t="s">
        <v>237</v>
      </c>
      <c r="M28" s="218" t="s">
        <v>238</v>
      </c>
      <c r="N28" s="218" t="s">
        <v>239</v>
      </c>
      <c r="O28" s="218" t="s">
        <v>240</v>
      </c>
      <c r="P28" s="218" t="s">
        <v>241</v>
      </c>
      <c r="Q28" s="218" t="s">
        <v>242</v>
      </c>
      <c r="R28" s="218" t="s">
        <v>243</v>
      </c>
      <c r="S28" s="218" t="s">
        <v>244</v>
      </c>
      <c r="T28" s="218" t="s">
        <v>245</v>
      </c>
      <c r="U28" s="218" t="s">
        <v>246</v>
      </c>
      <c r="V28" s="218" t="s">
        <v>247</v>
      </c>
      <c r="W28" s="218" t="s">
        <v>248</v>
      </c>
      <c r="X28" s="218" t="s">
        <v>249</v>
      </c>
      <c r="Y28" s="218" t="s">
        <v>250</v>
      </c>
      <c r="Z28" s="218" t="s">
        <v>251</v>
      </c>
      <c r="AA28" s="218" t="s">
        <v>252</v>
      </c>
      <c r="AB28" s="218" t="s">
        <v>253</v>
      </c>
      <c r="AC28" s="218" t="s">
        <v>254</v>
      </c>
      <c r="AD28" s="218" t="s">
        <v>255</v>
      </c>
      <c r="AE28" s="218" t="s">
        <v>256</v>
      </c>
      <c r="AF28" s="218" t="s">
        <v>257</v>
      </c>
      <c r="AG28" s="218" t="s">
        <v>258</v>
      </c>
      <c r="AH28" s="218" t="s">
        <v>259</v>
      </c>
      <c r="AI28" s="218" t="s">
        <v>260</v>
      </c>
      <c r="AJ28" s="218" t="s">
        <v>261</v>
      </c>
      <c r="AK28" s="218" t="s">
        <v>262</v>
      </c>
      <c r="AL28" s="218" t="s">
        <v>263</v>
      </c>
      <c r="AM28" s="218" t="s">
        <v>264</v>
      </c>
      <c r="AN28" s="218" t="s">
        <v>265</v>
      </c>
      <c r="AO28" s="218" t="s">
        <v>266</v>
      </c>
      <c r="AP28" s="218" t="s">
        <v>267</v>
      </c>
      <c r="AQ28" s="218" t="s">
        <v>268</v>
      </c>
      <c r="AR28" s="218" t="s">
        <v>269</v>
      </c>
      <c r="AS28" s="218" t="s">
        <v>270</v>
      </c>
      <c r="AT28" s="218" t="s">
        <v>271</v>
      </c>
      <c r="AU28" s="218" t="s">
        <v>272</v>
      </c>
      <c r="AV28" s="218" t="s">
        <v>273</v>
      </c>
      <c r="AW28" s="218" t="s">
        <v>274</v>
      </c>
      <c r="AX28" s="218" t="s">
        <v>275</v>
      </c>
      <c r="AY28" s="218" t="s">
        <v>276</v>
      </c>
      <c r="AZ28" s="218" t="s">
        <v>277</v>
      </c>
      <c r="BA28" s="218" t="s">
        <v>278</v>
      </c>
      <c r="BB28" s="209"/>
    </row>
    <row r="29" spans="1:54" x14ac:dyDescent="0.25">
      <c r="A29" s="424"/>
      <c r="B29" s="428" t="s">
        <v>279</v>
      </c>
      <c r="C29" s="428" t="s">
        <v>279</v>
      </c>
      <c r="D29" s="428" t="s">
        <v>279</v>
      </c>
      <c r="E29" s="428" t="s">
        <v>279</v>
      </c>
      <c r="F29" s="428" t="s">
        <v>279</v>
      </c>
      <c r="G29" s="428" t="s">
        <v>279</v>
      </c>
      <c r="H29" s="428" t="s">
        <v>279</v>
      </c>
      <c r="I29" s="428" t="s">
        <v>279</v>
      </c>
      <c r="J29" s="428" t="s">
        <v>279</v>
      </c>
      <c r="K29" s="442" t="s">
        <v>302</v>
      </c>
      <c r="L29" s="428" t="s">
        <v>279</v>
      </c>
      <c r="M29" s="442" t="s">
        <v>290</v>
      </c>
      <c r="N29" s="442" t="s">
        <v>290</v>
      </c>
      <c r="O29" s="428" t="s">
        <v>279</v>
      </c>
      <c r="P29" s="221" t="s">
        <v>291</v>
      </c>
      <c r="Q29" s="442" t="s">
        <v>296</v>
      </c>
      <c r="R29" s="222" t="s">
        <v>303</v>
      </c>
      <c r="S29" s="430" t="s">
        <v>280</v>
      </c>
      <c r="T29" s="430" t="s">
        <v>280</v>
      </c>
      <c r="U29" s="442" t="s">
        <v>290</v>
      </c>
      <c r="V29" s="442" t="s">
        <v>290</v>
      </c>
      <c r="W29" s="442" t="s">
        <v>279</v>
      </c>
      <c r="X29" s="434" t="s">
        <v>302</v>
      </c>
      <c r="Y29" s="434" t="s">
        <v>302</v>
      </c>
      <c r="Z29" s="434" t="s">
        <v>302</v>
      </c>
      <c r="AA29" s="434" t="s">
        <v>302</v>
      </c>
      <c r="AB29" s="434" t="s">
        <v>302</v>
      </c>
      <c r="AC29" s="434" t="s">
        <v>302</v>
      </c>
      <c r="AD29" s="434" t="s">
        <v>302</v>
      </c>
      <c r="AE29" s="434" t="s">
        <v>302</v>
      </c>
      <c r="AF29" s="221" t="s">
        <v>311</v>
      </c>
      <c r="AG29" s="428" t="s">
        <v>296</v>
      </c>
      <c r="AH29" s="428" t="s">
        <v>296</v>
      </c>
      <c r="AI29" s="428" t="s">
        <v>296</v>
      </c>
      <c r="AJ29" s="428" t="s">
        <v>296</v>
      </c>
      <c r="AK29" s="221" t="s">
        <v>309</v>
      </c>
      <c r="AL29" s="442" t="s">
        <v>289</v>
      </c>
      <c r="AM29" s="442" t="s">
        <v>119</v>
      </c>
      <c r="AN29" s="434" t="s">
        <v>119</v>
      </c>
      <c r="AO29" s="442" t="s">
        <v>119</v>
      </c>
      <c r="AP29" s="442" t="s">
        <v>119</v>
      </c>
      <c r="AQ29" s="434" t="s">
        <v>119</v>
      </c>
      <c r="AR29" s="446" t="s">
        <v>119</v>
      </c>
      <c r="AS29" s="230" t="s">
        <v>317</v>
      </c>
      <c r="AT29" s="221"/>
      <c r="AU29" s="448"/>
      <c r="AV29" s="448"/>
      <c r="AW29" s="448"/>
      <c r="AX29" s="448"/>
      <c r="AY29" s="448"/>
      <c r="AZ29" s="448"/>
      <c r="BA29" s="448"/>
      <c r="BB29" s="209"/>
    </row>
    <row r="30" spans="1:54" x14ac:dyDescent="0.25">
      <c r="A30" s="424"/>
      <c r="B30" s="429"/>
      <c r="C30" s="429"/>
      <c r="D30" s="429"/>
      <c r="E30" s="429"/>
      <c r="F30" s="429"/>
      <c r="G30" s="429"/>
      <c r="H30" s="429"/>
      <c r="I30" s="429"/>
      <c r="J30" s="429"/>
      <c r="K30" s="429"/>
      <c r="L30" s="429"/>
      <c r="M30" s="429"/>
      <c r="N30" s="429"/>
      <c r="O30" s="429"/>
      <c r="P30" s="226" t="s">
        <v>303</v>
      </c>
      <c r="Q30" s="429"/>
      <c r="R30" s="224" t="s">
        <v>304</v>
      </c>
      <c r="S30" s="431"/>
      <c r="T30" s="431"/>
      <c r="U30" s="429"/>
      <c r="V30" s="429"/>
      <c r="W30" s="429"/>
      <c r="X30" s="435"/>
      <c r="Y30" s="435"/>
      <c r="Z30" s="435"/>
      <c r="AA30" s="435"/>
      <c r="AB30" s="435"/>
      <c r="AC30" s="435"/>
      <c r="AD30" s="435"/>
      <c r="AE30" s="435"/>
      <c r="AF30" s="226" t="s">
        <v>310</v>
      </c>
      <c r="AG30" s="429"/>
      <c r="AH30" s="429"/>
      <c r="AI30" s="429"/>
      <c r="AJ30" s="429"/>
      <c r="AK30" s="226" t="s">
        <v>293</v>
      </c>
      <c r="AL30" s="429"/>
      <c r="AM30" s="443"/>
      <c r="AN30" s="435"/>
      <c r="AO30" s="443"/>
      <c r="AP30" s="429"/>
      <c r="AQ30" s="435"/>
      <c r="AR30" s="447"/>
      <c r="AS30" s="226"/>
      <c r="AT30" s="229"/>
      <c r="AU30" s="449"/>
      <c r="AV30" s="449"/>
      <c r="AW30" s="449"/>
      <c r="AX30" s="449"/>
      <c r="AY30" s="449"/>
      <c r="AZ30" s="449"/>
      <c r="BA30" s="449"/>
      <c r="BB30" s="209"/>
    </row>
    <row r="32" spans="1:54" x14ac:dyDescent="0.25">
      <c r="D32" t="s">
        <v>312</v>
      </c>
    </row>
    <row r="33" spans="4:4" x14ac:dyDescent="0.25">
      <c r="D33" t="s">
        <v>313</v>
      </c>
    </row>
    <row r="34" spans="4:4" x14ac:dyDescent="0.25">
      <c r="D34" t="s">
        <v>314</v>
      </c>
    </row>
    <row r="35" spans="4:4" x14ac:dyDescent="0.25">
      <c r="D35" t="s">
        <v>315</v>
      </c>
    </row>
    <row r="36" spans="4:4" x14ac:dyDescent="0.25">
      <c r="D36" t="s">
        <v>316</v>
      </c>
    </row>
  </sheetData>
  <mergeCells count="245">
    <mergeCell ref="AQ29:AQ30"/>
    <mergeCell ref="AR29:AR30"/>
    <mergeCell ref="AU29:AU30"/>
    <mergeCell ref="AV29:AV30"/>
    <mergeCell ref="AW29:AW30"/>
    <mergeCell ref="AX29:AX30"/>
    <mergeCell ref="AY29:AY30"/>
    <mergeCell ref="AZ29:AZ30"/>
    <mergeCell ref="BA29:BA30"/>
    <mergeCell ref="AG29:AG30"/>
    <mergeCell ref="AH29:AH30"/>
    <mergeCell ref="AI29:AI30"/>
    <mergeCell ref="AJ29:AJ30"/>
    <mergeCell ref="AL29:AL30"/>
    <mergeCell ref="AM29:AM30"/>
    <mergeCell ref="AN29:AN30"/>
    <mergeCell ref="AO29:AO30"/>
    <mergeCell ref="AP29:AP30"/>
    <mergeCell ref="W29:W30"/>
    <mergeCell ref="X29:X30"/>
    <mergeCell ref="Y29:Y30"/>
    <mergeCell ref="AA29:AA30"/>
    <mergeCell ref="AB29:AB30"/>
    <mergeCell ref="AC29:AC30"/>
    <mergeCell ref="AD29:AD30"/>
    <mergeCell ref="AE29:AE30"/>
    <mergeCell ref="Z29:Z30"/>
    <mergeCell ref="N29:N30"/>
    <mergeCell ref="O29:O30"/>
    <mergeCell ref="Q29:Q30"/>
    <mergeCell ref="S29:S30"/>
    <mergeCell ref="T29:T30"/>
    <mergeCell ref="U29:U30"/>
    <mergeCell ref="V29:V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AR22:AR23"/>
    <mergeCell ref="AU22:AU23"/>
    <mergeCell ref="AV22:AV23"/>
    <mergeCell ref="AW22:AW23"/>
    <mergeCell ref="AX22:AX23"/>
    <mergeCell ref="AY22:AY23"/>
    <mergeCell ref="AZ22:AZ23"/>
    <mergeCell ref="BA22:BA23"/>
    <mergeCell ref="A26:A30"/>
    <mergeCell ref="B26:F26"/>
    <mergeCell ref="G26:J26"/>
    <mergeCell ref="K26:N26"/>
    <mergeCell ref="O26:R26"/>
    <mergeCell ref="S26:W26"/>
    <mergeCell ref="X26:AA26"/>
    <mergeCell ref="AB26:AE26"/>
    <mergeCell ref="AF26:AJ26"/>
    <mergeCell ref="AK26:AN26"/>
    <mergeCell ref="AO26:AR26"/>
    <mergeCell ref="AS26:AW26"/>
    <mergeCell ref="AX26:BA26"/>
    <mergeCell ref="B29:B30"/>
    <mergeCell ref="C29:C30"/>
    <mergeCell ref="D29:D30"/>
    <mergeCell ref="AG22:AG23"/>
    <mergeCell ref="AH22:AH23"/>
    <mergeCell ref="AI22:AI23"/>
    <mergeCell ref="AJ22:AJ23"/>
    <mergeCell ref="AK22:AK23"/>
    <mergeCell ref="AM22:AM23"/>
    <mergeCell ref="AO22:AO23"/>
    <mergeCell ref="AP22:AP23"/>
    <mergeCell ref="AQ22:AQ23"/>
    <mergeCell ref="AL22:AL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N22:N23"/>
    <mergeCell ref="O22:O23"/>
    <mergeCell ref="P22:P23"/>
    <mergeCell ref="S22:S23"/>
    <mergeCell ref="T22:T23"/>
    <mergeCell ref="U22:U23"/>
    <mergeCell ref="V22:V23"/>
    <mergeCell ref="W22:W23"/>
    <mergeCell ref="Q22:Q23"/>
    <mergeCell ref="E22:E23"/>
    <mergeCell ref="F22:F23"/>
    <mergeCell ref="G22:G23"/>
    <mergeCell ref="H22:H23"/>
    <mergeCell ref="I22:I23"/>
    <mergeCell ref="J22:J23"/>
    <mergeCell ref="L22:L23"/>
    <mergeCell ref="AT15:AT16"/>
    <mergeCell ref="AU15:AU16"/>
    <mergeCell ref="AJ15:AJ16"/>
    <mergeCell ref="AK15:AK16"/>
    <mergeCell ref="AL15:AL16"/>
    <mergeCell ref="AN15:AN16"/>
    <mergeCell ref="AO15:AO16"/>
    <mergeCell ref="AP15:AP16"/>
    <mergeCell ref="AQ15:AQ16"/>
    <mergeCell ref="AM15:AM16"/>
    <mergeCell ref="Y15:Y16"/>
    <mergeCell ref="Z15:Z16"/>
    <mergeCell ref="AA15:AA16"/>
    <mergeCell ref="AB15:AB16"/>
    <mergeCell ref="AC15:AC16"/>
    <mergeCell ref="AD15:AD16"/>
    <mergeCell ref="AE15:AE16"/>
    <mergeCell ref="AV15:AV16"/>
    <mergeCell ref="AW15:AW16"/>
    <mergeCell ref="AX15:AX16"/>
    <mergeCell ref="AY15:AY16"/>
    <mergeCell ref="AZ15:AZ16"/>
    <mergeCell ref="BA15:BA16"/>
    <mergeCell ref="A19:A23"/>
    <mergeCell ref="B19:F19"/>
    <mergeCell ref="G19:J19"/>
    <mergeCell ref="K19:N19"/>
    <mergeCell ref="O19:R19"/>
    <mergeCell ref="S19:W19"/>
    <mergeCell ref="X19:AA19"/>
    <mergeCell ref="AB19:AE19"/>
    <mergeCell ref="AF19:AJ19"/>
    <mergeCell ref="AK19:AN19"/>
    <mergeCell ref="AO19:AR19"/>
    <mergeCell ref="AS19:AW19"/>
    <mergeCell ref="AX19:BA19"/>
    <mergeCell ref="B22:B23"/>
    <mergeCell ref="C22:C23"/>
    <mergeCell ref="D22:D23"/>
    <mergeCell ref="AH15:AH16"/>
    <mergeCell ref="AI15:AI16"/>
    <mergeCell ref="N15:N16"/>
    <mergeCell ref="AF15:AF16"/>
    <mergeCell ref="AG15:AG16"/>
    <mergeCell ref="O15:O16"/>
    <mergeCell ref="P15:P16"/>
    <mergeCell ref="R15:R16"/>
    <mergeCell ref="S15:S16"/>
    <mergeCell ref="T15:T16"/>
    <mergeCell ref="U15:U16"/>
    <mergeCell ref="V15:V16"/>
    <mergeCell ref="W15:W16"/>
    <mergeCell ref="X15:X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AT8:AT9"/>
    <mergeCell ref="AU8:AU9"/>
    <mergeCell ref="AV8:AV9"/>
    <mergeCell ref="AW8:AW9"/>
    <mergeCell ref="AX8:AX9"/>
    <mergeCell ref="AY8:AY9"/>
    <mergeCell ref="AZ8:AZ9"/>
    <mergeCell ref="BA8:BA9"/>
    <mergeCell ref="A12:A16"/>
    <mergeCell ref="B12:F12"/>
    <mergeCell ref="G12:J12"/>
    <mergeCell ref="K12:N12"/>
    <mergeCell ref="O12:R12"/>
    <mergeCell ref="S12:W12"/>
    <mergeCell ref="X12:AA12"/>
    <mergeCell ref="AB12:AE12"/>
    <mergeCell ref="AF12:AJ12"/>
    <mergeCell ref="AK12:AN12"/>
    <mergeCell ref="AO12:AR12"/>
    <mergeCell ref="AS12:AW12"/>
    <mergeCell ref="AX12:BA12"/>
    <mergeCell ref="B15:B16"/>
    <mergeCell ref="C15:C16"/>
    <mergeCell ref="D15:D16"/>
    <mergeCell ref="AK8:AK9"/>
    <mergeCell ref="AL8:AL9"/>
    <mergeCell ref="AM8:AM9"/>
    <mergeCell ref="AN8:AN9"/>
    <mergeCell ref="AO8:AO9"/>
    <mergeCell ref="AP8:AP9"/>
    <mergeCell ref="AQ8:AQ9"/>
    <mergeCell ref="AR8:AR9"/>
    <mergeCell ref="AJ8:AJ9"/>
    <mergeCell ref="AK5:AN5"/>
    <mergeCell ref="AO5:AR5"/>
    <mergeCell ref="AS5:AW5"/>
    <mergeCell ref="AX5:BA5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AR15:AR16"/>
    <mergeCell ref="A5:A9"/>
    <mergeCell ref="B5:F5"/>
    <mergeCell ref="G5:J5"/>
    <mergeCell ref="K5:N5"/>
    <mergeCell ref="O5:R5"/>
    <mergeCell ref="S5:W5"/>
    <mergeCell ref="X5:AA5"/>
    <mergeCell ref="AB5:AE5"/>
    <mergeCell ref="AF5:AJ5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F8:AF9"/>
    <mergeCell ref="AG8:AG9"/>
    <mergeCell ref="AH8:AH9"/>
    <mergeCell ref="AI8:AI9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уч.план ТППЖП 9 кл. 2023г</vt:lpstr>
      <vt:lpstr> Свод ТППЖП 9 кл</vt:lpstr>
      <vt:lpstr> Кален.граф. ТППЖП 9кл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2024-02-02T08:06:41Z</cp:lastPrinted>
  <dcterms:created xsi:type="dcterms:W3CDTF">2019-05-17T11:49:11Z</dcterms:created>
  <dcterms:modified xsi:type="dcterms:W3CDTF">2024-05-06T11:49:34Z</dcterms:modified>
</cp:coreProperties>
</file>